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</sheets>
  <definedNames/>
  <calcPr fullCalcOnLoad="1"/>
</workbook>
</file>

<file path=xl/sharedStrings.xml><?xml version="1.0" encoding="utf-8"?>
<sst xmlns="http://schemas.openxmlformats.org/spreadsheetml/2006/main" count="145" uniqueCount="100">
  <si>
    <t>v tis.</t>
  </si>
  <si>
    <t>Kapitálové príjmy spolu:</t>
  </si>
  <si>
    <t>212 004 - príjem z prenájmu bytu - príjem ponížený na základe odpredaja bytu do OV.</t>
  </si>
  <si>
    <t>Bežné príjmy spolu:</t>
  </si>
  <si>
    <t xml:space="preserve">Kapitálové príjmy </t>
  </si>
  <si>
    <t xml:space="preserve">Bežné príjmy </t>
  </si>
  <si>
    <t>Rozpočtové príjmy spolu</t>
  </si>
  <si>
    <t>2005 úprava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</si>
  <si>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</si>
  <si>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</si>
  <si>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</si>
  <si>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</si>
  <si>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</si>
  <si>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</si>
  <si>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</si>
  <si>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</si>
  <si>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</si>
  <si>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</si>
  <si>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Iné nedaňové príjmy</t>
  </si>
  <si>
    <t>213 002</t>
  </si>
  <si>
    <t>z prenájmu bytov</t>
  </si>
  <si>
    <t>5.zmena 2005</t>
  </si>
  <si>
    <t>v tis. Sk</t>
  </si>
  <si>
    <t>Výnos dane z príjmov poukázany územnej samospráve</t>
  </si>
  <si>
    <t>Za úžívanie verejného priestranstva</t>
  </si>
  <si>
    <t>Za komunálne odpady a drobné stavebné odpady</t>
  </si>
  <si>
    <t>Príjem z predaja kapitálových aktív</t>
  </si>
  <si>
    <t>Z predaja pozemkov</t>
  </si>
  <si>
    <t>Úroky z tuzemských úverov, pôžičiek, návratných finančných výpomocí, vkladov</t>
  </si>
  <si>
    <t>Granty XXXXX</t>
  </si>
  <si>
    <t>Zo štátneho rozpočtu XXXXXX</t>
  </si>
  <si>
    <t>Bankové úvery dlhodobé</t>
  </si>
  <si>
    <t>Príjmové finančné operácie</t>
  </si>
  <si>
    <t>Ostatné úvery, pôžičky a návratné finančné výpomoci dlhodobé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</si>
  <si>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</si>
  <si>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</si>
  <si>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</si>
  <si>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</si>
  <si>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</si>
  <si>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</si>
  <si>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</si>
  <si>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</si>
  <si>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Tuzemské úvery, pôžičky a návartné finančné výpomoci</t>
  </si>
  <si>
    <t>321       10</t>
  </si>
  <si>
    <t>321       20</t>
  </si>
  <si>
    <t>321       30</t>
  </si>
  <si>
    <t>321       40</t>
  </si>
  <si>
    <t>111 003</t>
  </si>
  <si>
    <t>133 012</t>
  </si>
  <si>
    <t>133 013</t>
  </si>
  <si>
    <t>Nedaňové príjmy - príjmy z podnikania a z vlastníctva majetlu</t>
  </si>
  <si>
    <t>Transfery v rámci verejnej správy - zo štátneho rozpočtu  školstvo</t>
  </si>
  <si>
    <t>Transfery v rámci verejnej správy - zo štátneho rozpočtu stavebne</t>
  </si>
  <si>
    <t>Transfery v rámci verejnej správy - zo štátneho rozpočtu  ŽP</t>
  </si>
  <si>
    <t>v tisíc Sk</t>
  </si>
  <si>
    <t>Transfer - pobyt obcanov</t>
  </si>
  <si>
    <t>2008 po úprave</t>
  </si>
  <si>
    <t>v tisíc SK</t>
  </si>
  <si>
    <t>v tis. SK</t>
  </si>
  <si>
    <t xml:space="preserve"> EUR</t>
  </si>
  <si>
    <t>. EUR</t>
  </si>
  <si>
    <t>v EUR</t>
  </si>
  <si>
    <t>voľb,referendum</t>
  </si>
  <si>
    <t>133001</t>
  </si>
  <si>
    <t>Daň za psa</t>
  </si>
  <si>
    <t>133006</t>
  </si>
  <si>
    <t>Daň z ubytovania</t>
  </si>
  <si>
    <t>Z prenajatých pozemkov</t>
  </si>
  <si>
    <t>Z prenajatých budov, priestorov, objektov</t>
  </si>
  <si>
    <t>Dividendy BVS</t>
  </si>
  <si>
    <t>Administratívne poplatky</t>
  </si>
  <si>
    <t>Poplatky za platby z nepriemyselného a náhodného predaja služieb</t>
  </si>
  <si>
    <t>Príjmy z dobropisov</t>
  </si>
  <si>
    <t>Zostatok z predchádzajúcich rokov</t>
  </si>
  <si>
    <t>Pokuty, penále</t>
  </si>
  <si>
    <t>Transfer zo ŠR prenesený výkon  MŠ</t>
  </si>
  <si>
    <t>Transfer zo ŠR vzdelávacie poukazy</t>
  </si>
  <si>
    <t>Daň z nehnuteľnosti</t>
  </si>
  <si>
    <t>Transfer zo ŠR a EU</t>
  </si>
  <si>
    <t>Vlastné príjmy RO s právnou subjektivitou (ZŠsMŠ)</t>
  </si>
  <si>
    <t>Príjmy z náhrad poistného plnenia</t>
  </si>
  <si>
    <t>Bankový úver krátkodobý</t>
  </si>
  <si>
    <t>Prevod prostriedkov z rezervného fondu</t>
  </si>
  <si>
    <t>Transfer zo  ŠR - učebnice</t>
  </si>
  <si>
    <t>Transfer zo ŠR - príspevok na stravovanie</t>
  </si>
  <si>
    <t>292027</t>
  </si>
  <si>
    <t>Iné príjmy</t>
  </si>
  <si>
    <t>Transfer zo ŠR povodne</t>
  </si>
  <si>
    <t>Prijaté finančné zábezpeky</t>
  </si>
  <si>
    <t>SODB 2020</t>
  </si>
  <si>
    <t>Ostatné úvery MF</t>
  </si>
  <si>
    <t>Skutočné plnenie rok 2020</t>
  </si>
  <si>
    <t>COVID 19</t>
  </si>
  <si>
    <t>Refundácia  za projekt Cyklotrasa</t>
  </si>
  <si>
    <t>Očakávaná skutočnosť 2022</t>
  </si>
  <si>
    <t>Pomoc Ukrajine</t>
  </si>
  <si>
    <t>Skutočné plnenie rok 2021</t>
  </si>
  <si>
    <t>Očakávaná skutočnosť rok 2022</t>
  </si>
  <si>
    <t>Tuzemské granty PoP2, múdre hranie</t>
  </si>
  <si>
    <t>Schválený   ROZPOČET NA ROK 2023 s výhľadom na roky 2024-2025 PRÍJMY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</si>
</sst>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&quot;Kč&quot;"/>
    <numFmt numFmtId="183" formatCode="#,##0.00&quot;Kč&quot;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[$-41B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  <numFmt numFmtId="194" formatCode="000\ 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9" fontId="7" fillId="0" borderId="11" xfId="46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7" fillId="0" borderId="0" xfId="46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9" fontId="7" fillId="0" borderId="31" xfId="46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4" fillId="33" borderId="3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left"/>
    </xf>
    <xf numFmtId="0" fontId="0" fillId="34" borderId="39" xfId="0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9" fontId="7" fillId="34" borderId="11" xfId="46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9" fontId="7" fillId="35" borderId="11" xfId="46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1" fontId="4" fillId="35" borderId="17" xfId="0" applyNumberFormat="1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6" borderId="40" xfId="0" applyFont="1" applyFill="1" applyBorder="1" applyAlignment="1">
      <alignment horizontal="left"/>
    </xf>
    <xf numFmtId="0" fontId="4" fillId="36" borderId="41" xfId="0" applyFont="1" applyFill="1" applyBorder="1" applyAlignment="1">
      <alignment/>
    </xf>
    <xf numFmtId="3" fontId="4" fillId="36" borderId="42" xfId="0" applyNumberFormat="1" applyFont="1" applyFill="1" applyBorder="1" applyAlignment="1">
      <alignment/>
    </xf>
    <xf numFmtId="3" fontId="4" fillId="36" borderId="43" xfId="0" applyNumberFormat="1" applyFont="1" applyFill="1" applyBorder="1" applyAlignment="1">
      <alignment/>
    </xf>
    <xf numFmtId="9" fontId="7" fillId="36" borderId="44" xfId="46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41" xfId="0" applyFont="1" applyFill="1" applyBorder="1" applyAlignment="1">
      <alignment/>
    </xf>
    <xf numFmtId="3" fontId="4" fillId="36" borderId="45" xfId="0" applyNumberFormat="1" applyFont="1" applyFill="1" applyBorder="1" applyAlignment="1">
      <alignment/>
    </xf>
    <xf numFmtId="9" fontId="7" fillId="36" borderId="46" xfId="46" applyFont="1" applyFill="1" applyBorder="1" applyAlignment="1">
      <alignment/>
    </xf>
    <xf numFmtId="0" fontId="4" fillId="36" borderId="12" xfId="0" applyFont="1" applyFill="1" applyBorder="1" applyAlignment="1">
      <alignment horizontal="left"/>
    </xf>
    <xf numFmtId="0" fontId="7" fillId="36" borderId="13" xfId="0" applyFont="1" applyFill="1" applyBorder="1" applyAlignment="1">
      <alignment/>
    </xf>
    <xf numFmtId="3" fontId="4" fillId="36" borderId="17" xfId="0" applyNumberFormat="1" applyFont="1" applyFill="1" applyBorder="1" applyAlignment="1">
      <alignment/>
    </xf>
    <xf numFmtId="3" fontId="7" fillId="36" borderId="11" xfId="46" applyNumberFormat="1" applyFont="1" applyFill="1" applyBorder="1" applyAlignment="1">
      <alignment/>
    </xf>
    <xf numFmtId="0" fontId="10" fillId="33" borderId="47" xfId="0" applyFont="1" applyFill="1" applyBorder="1" applyAlignment="1">
      <alignment horizontal="left"/>
    </xf>
    <xf numFmtId="0" fontId="7" fillId="33" borderId="48" xfId="0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9" fontId="7" fillId="33" borderId="46" xfId="46" applyFont="1" applyFill="1" applyBorder="1" applyAlignment="1">
      <alignment/>
    </xf>
    <xf numFmtId="0" fontId="0" fillId="33" borderId="0" xfId="0" applyFont="1" applyFill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3" fontId="4" fillId="35" borderId="12" xfId="0" applyNumberFormat="1" applyFont="1" applyFill="1" applyBorder="1" applyAlignment="1">
      <alignment horizontal="left"/>
    </xf>
    <xf numFmtId="3" fontId="7" fillId="35" borderId="17" xfId="0" applyNumberFormat="1" applyFont="1" applyFill="1" applyBorder="1" applyAlignment="1">
      <alignment/>
    </xf>
    <xf numFmtId="3" fontId="7" fillId="35" borderId="11" xfId="46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3" fontId="7" fillId="0" borderId="49" xfId="0" applyNumberFormat="1" applyFont="1" applyFill="1" applyBorder="1" applyAlignment="1">
      <alignment horizontal="left"/>
    </xf>
    <xf numFmtId="3" fontId="7" fillId="0" borderId="50" xfId="0" applyNumberFormat="1" applyFont="1" applyFill="1" applyBorder="1" applyAlignment="1">
      <alignment horizontal="left"/>
    </xf>
    <xf numFmtId="0" fontId="7" fillId="0" borderId="51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/>
    </xf>
    <xf numFmtId="0" fontId="7" fillId="0" borderId="60" xfId="0" applyFont="1" applyFill="1" applyBorder="1" applyAlignment="1">
      <alignment/>
    </xf>
    <xf numFmtId="9" fontId="7" fillId="0" borderId="0" xfId="46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1" fillId="0" borderId="53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10" fillId="34" borderId="61" xfId="0" applyFont="1" applyFill="1" applyBorder="1" applyAlignment="1">
      <alignment horizontal="left"/>
    </xf>
    <xf numFmtId="0" fontId="0" fillId="34" borderId="62" xfId="0" applyFont="1" applyFill="1" applyBorder="1" applyAlignment="1">
      <alignment/>
    </xf>
    <xf numFmtId="3" fontId="10" fillId="34" borderId="25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2"/>
  <sheetViews>
    <sheetView tabSelected="1" zoomScaleSheetLayoutView="100" zoomScalePageLayoutView="0" workbookViewId="0" topLeftCell="A1">
      <selection activeCell="AD40" sqref="AD40"/>
    </sheetView>
  </sheetViews>
  <sheetFormatPr defaultColWidth="9.140625" defaultRowHeight="12.75"/>
  <cols>
    <col min="1" max="1" width="8.00390625" style="60" customWidth="1"/>
    <col min="2" max="2" width="50.57421875" style="58" customWidth="1"/>
    <col min="3" max="3" width="10.00390625" style="58" hidden="1" customWidth="1"/>
    <col min="4" max="4" width="9.140625" style="58" hidden="1" customWidth="1"/>
    <col min="5" max="5" width="14.00390625" style="58" hidden="1" customWidth="1"/>
    <col min="6" max="7" width="15.7109375" style="58" hidden="1" customWidth="1"/>
    <col min="8" max="8" width="20.7109375" style="58" hidden="1" customWidth="1"/>
    <col min="9" max="9" width="10.7109375" style="58" hidden="1" customWidth="1"/>
    <col min="10" max="10" width="9.140625" style="58" hidden="1" customWidth="1"/>
    <col min="11" max="11" width="11.140625" style="58" customWidth="1"/>
    <col min="12" max="12" width="1.57421875" style="58" hidden="1" customWidth="1"/>
    <col min="13" max="13" width="11.57421875" style="58" customWidth="1"/>
    <col min="14" max="14" width="10.8515625" style="58" customWidth="1"/>
    <col min="15" max="15" width="10.00390625" style="58" customWidth="1"/>
    <col min="16" max="16" width="11.421875" style="58" customWidth="1"/>
    <col min="17" max="18" width="9.57421875" style="58" customWidth="1"/>
    <col min="19" max="16384" width="9.140625" style="58" customWidth="1"/>
  </cols>
  <sheetData>
    <row r="1" spans="1:12" ht="13.5" thickBo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s="1" customFormat="1" ht="30" customHeight="1">
      <c r="A2" s="152"/>
      <c r="B2" s="170" t="s">
        <v>99</v>
      </c>
      <c r="C2" s="153"/>
      <c r="D2" s="153"/>
      <c r="E2" s="153"/>
      <c r="F2" s="153"/>
      <c r="G2" s="153"/>
      <c r="H2" s="154"/>
      <c r="I2" s="154"/>
      <c r="J2" s="155"/>
      <c r="K2" s="155"/>
      <c r="L2" s="156"/>
      <c r="M2" s="155"/>
      <c r="N2" s="155"/>
      <c r="O2" s="155"/>
      <c r="P2" s="155"/>
      <c r="Q2" s="155"/>
      <c r="R2" s="157"/>
    </row>
    <row r="3" spans="1:18" s="1" customFormat="1" ht="11.25" customHeight="1" thickBot="1">
      <c r="A3" s="158"/>
      <c r="B3" s="159"/>
      <c r="C3" s="159"/>
      <c r="D3" s="159"/>
      <c r="E3" s="159"/>
      <c r="F3" s="159"/>
      <c r="G3" s="159"/>
      <c r="H3" s="160"/>
      <c r="I3" s="160"/>
      <c r="J3" s="159"/>
      <c r="K3" s="159"/>
      <c r="L3" s="161"/>
      <c r="M3" s="159"/>
      <c r="N3" s="159"/>
      <c r="O3" s="159"/>
      <c r="P3" s="159"/>
      <c r="Q3" s="159"/>
      <c r="R3" s="162"/>
    </row>
    <row r="4" spans="1:12" s="7" customFormat="1" ht="26.25" customHeight="1" thickBot="1">
      <c r="A4" s="21"/>
      <c r="B4" s="22"/>
      <c r="C4" s="23"/>
      <c r="D4" s="23"/>
      <c r="E4" s="23"/>
      <c r="F4" s="22"/>
      <c r="G4" s="24"/>
      <c r="H4" s="25"/>
      <c r="I4" s="25"/>
      <c r="K4" s="22"/>
      <c r="L4" s="22"/>
    </row>
    <row r="5" spans="1:18" s="7" customFormat="1" ht="48.75" customHeight="1" thickTop="1">
      <c r="A5" s="68" t="s">
        <v>5</v>
      </c>
      <c r="B5" s="69"/>
      <c r="C5" s="70" t="s">
        <v>16</v>
      </c>
      <c r="D5" s="70">
        <v>2006</v>
      </c>
      <c r="E5" s="70" t="s">
        <v>17</v>
      </c>
      <c r="F5" s="71" t="s">
        <v>15</v>
      </c>
      <c r="G5" s="72"/>
      <c r="H5" s="70" t="s">
        <v>21</v>
      </c>
      <c r="I5" s="70" t="s">
        <v>56</v>
      </c>
      <c r="J5" s="73"/>
      <c r="K5" s="164" t="s">
        <v>91</v>
      </c>
      <c r="L5" s="164">
        <v>2009</v>
      </c>
      <c r="M5" s="164" t="s">
        <v>96</v>
      </c>
      <c r="N5" s="163">
        <v>2022</v>
      </c>
      <c r="O5" s="163" t="s">
        <v>94</v>
      </c>
      <c r="P5" s="163">
        <v>2023</v>
      </c>
      <c r="Q5" s="163">
        <v>2024</v>
      </c>
      <c r="R5" s="163">
        <v>2025</v>
      </c>
    </row>
    <row r="6" spans="1:18" s="7" customFormat="1" ht="9.75" customHeight="1">
      <c r="A6" s="26"/>
      <c r="B6" s="27"/>
      <c r="C6" s="17"/>
      <c r="D6" s="17"/>
      <c r="E6" s="17"/>
      <c r="F6" s="17"/>
      <c r="G6" s="10"/>
      <c r="H6" s="28"/>
      <c r="I6" s="150" t="s">
        <v>54</v>
      </c>
      <c r="J6" s="151"/>
      <c r="K6" s="150" t="s">
        <v>61</v>
      </c>
      <c r="L6" s="150" t="s">
        <v>57</v>
      </c>
      <c r="M6" s="150" t="s">
        <v>61</v>
      </c>
      <c r="N6" s="150" t="s">
        <v>61</v>
      </c>
      <c r="O6" s="150" t="s">
        <v>61</v>
      </c>
      <c r="P6" s="150" t="s">
        <v>61</v>
      </c>
      <c r="Q6" s="150" t="s">
        <v>61</v>
      </c>
      <c r="R6" s="150" t="s">
        <v>61</v>
      </c>
    </row>
    <row r="7" spans="1:18" s="7" customFormat="1" ht="11.25">
      <c r="A7" s="88" t="s">
        <v>38</v>
      </c>
      <c r="B7" s="89"/>
      <c r="C7" s="90">
        <f>SUM(C8:C13)</f>
        <v>31480</v>
      </c>
      <c r="D7" s="90">
        <f>SUM(D8:D10)</f>
        <v>26192</v>
      </c>
      <c r="E7" s="90">
        <f>SUM(E8:E13)</f>
        <v>31480</v>
      </c>
      <c r="F7" s="91">
        <f>SUM(F8:F13)</f>
        <v>26116</v>
      </c>
      <c r="G7" s="92">
        <f aca="true" t="shared" si="0" ref="G7:G13">+F7/E7</f>
        <v>0.8296060991105464</v>
      </c>
      <c r="H7" s="90">
        <f>+H8+H9</f>
        <v>33974</v>
      </c>
      <c r="I7" s="93">
        <f>I8+I9</f>
        <v>10400</v>
      </c>
      <c r="J7" s="94"/>
      <c r="K7" s="93">
        <f>K8+K9</f>
        <v>287215</v>
      </c>
      <c r="L7" s="93">
        <f aca="true" t="shared" si="1" ref="L7:R7">L8+L9</f>
        <v>10600</v>
      </c>
      <c r="M7" s="93">
        <f>M8+M9</f>
        <v>301691</v>
      </c>
      <c r="N7" s="93">
        <f>N8+N9</f>
        <v>316000</v>
      </c>
      <c r="O7" s="93">
        <f t="shared" si="1"/>
        <v>329555</v>
      </c>
      <c r="P7" s="93">
        <f t="shared" si="1"/>
        <v>344000</v>
      </c>
      <c r="Q7" s="93">
        <f t="shared" si="1"/>
        <v>361000</v>
      </c>
      <c r="R7" s="93">
        <f t="shared" si="1"/>
        <v>397000</v>
      </c>
    </row>
    <row r="8" spans="1:18" s="31" customFormat="1" ht="11.25">
      <c r="A8" s="138" t="s">
        <v>47</v>
      </c>
      <c r="B8" s="5" t="s">
        <v>23</v>
      </c>
      <c r="C8" s="8">
        <v>26033</v>
      </c>
      <c r="D8" s="8">
        <v>20500</v>
      </c>
      <c r="E8" s="8">
        <v>26033</v>
      </c>
      <c r="F8" s="9">
        <v>22210</v>
      </c>
      <c r="G8" s="10">
        <f t="shared" si="0"/>
        <v>0.8531479276303153</v>
      </c>
      <c r="H8" s="8">
        <v>28552</v>
      </c>
      <c r="I8" s="8">
        <v>9200</v>
      </c>
      <c r="K8" s="8">
        <v>260302</v>
      </c>
      <c r="L8" s="8">
        <v>9400</v>
      </c>
      <c r="M8" s="8">
        <v>273037</v>
      </c>
      <c r="N8" s="8">
        <v>285000</v>
      </c>
      <c r="O8" s="8">
        <v>300555</v>
      </c>
      <c r="P8" s="8">
        <v>312000</v>
      </c>
      <c r="Q8" s="8">
        <v>326000</v>
      </c>
      <c r="R8" s="8">
        <v>364000</v>
      </c>
    </row>
    <row r="9" spans="1:18" s="31" customFormat="1" ht="11.25">
      <c r="A9" s="13">
        <v>121</v>
      </c>
      <c r="B9" s="5" t="s">
        <v>77</v>
      </c>
      <c r="C9" s="8"/>
      <c r="D9" s="8"/>
      <c r="E9" s="8"/>
      <c r="F9" s="9"/>
      <c r="G9" s="10"/>
      <c r="H9" s="8">
        <f>SUM(H10:H13)</f>
        <v>5422</v>
      </c>
      <c r="I9" s="8">
        <v>1200</v>
      </c>
      <c r="K9" s="8">
        <v>26913</v>
      </c>
      <c r="L9" s="8">
        <v>1200</v>
      </c>
      <c r="M9" s="8">
        <v>28654</v>
      </c>
      <c r="N9" s="8">
        <v>31000</v>
      </c>
      <c r="O9" s="8">
        <v>29000</v>
      </c>
      <c r="P9" s="8">
        <v>32000</v>
      </c>
      <c r="Q9" s="8">
        <v>35000</v>
      </c>
      <c r="R9" s="8">
        <v>33000</v>
      </c>
    </row>
    <row r="10" spans="1:18" s="7" customFormat="1" ht="11.25" hidden="1">
      <c r="A10" s="13">
        <v>121001</v>
      </c>
      <c r="B10" s="5" t="s">
        <v>9</v>
      </c>
      <c r="C10" s="8">
        <v>415</v>
      </c>
      <c r="D10" s="8">
        <v>5692</v>
      </c>
      <c r="E10" s="8">
        <v>415</v>
      </c>
      <c r="F10" s="17">
        <v>402</v>
      </c>
      <c r="G10" s="10">
        <f t="shared" si="0"/>
        <v>0.9686746987951808</v>
      </c>
      <c r="H10" s="8">
        <v>410</v>
      </c>
      <c r="I10" s="8"/>
      <c r="J10" s="32"/>
      <c r="K10" s="8"/>
      <c r="L10" s="8"/>
      <c r="M10" s="8"/>
      <c r="N10" s="8"/>
      <c r="O10" s="8"/>
      <c r="P10" s="8"/>
      <c r="Q10" s="8"/>
      <c r="R10" s="8"/>
    </row>
    <row r="11" spans="1:18" s="7" customFormat="1" ht="11.25" hidden="1">
      <c r="A11" s="13">
        <v>121002</v>
      </c>
      <c r="B11" s="5" t="s">
        <v>10</v>
      </c>
      <c r="C11" s="11">
        <v>857</v>
      </c>
      <c r="D11" s="12"/>
      <c r="E11" s="11">
        <v>857</v>
      </c>
      <c r="F11" s="17">
        <v>787</v>
      </c>
      <c r="G11" s="10">
        <f t="shared" si="0"/>
        <v>0.9183197199533255</v>
      </c>
      <c r="H11" s="11">
        <v>837</v>
      </c>
      <c r="I11" s="11"/>
      <c r="K11" s="11"/>
      <c r="L11" s="11"/>
      <c r="M11" s="11"/>
      <c r="N11" s="11"/>
      <c r="O11" s="11"/>
      <c r="P11" s="11"/>
      <c r="Q11" s="11"/>
      <c r="R11" s="11"/>
    </row>
    <row r="12" spans="1:18" s="7" customFormat="1" ht="11.25" hidden="1">
      <c r="A12" s="13" t="s">
        <v>11</v>
      </c>
      <c r="B12" s="5" t="s">
        <v>12</v>
      </c>
      <c r="C12" s="11">
        <v>1849</v>
      </c>
      <c r="D12" s="12"/>
      <c r="E12" s="11">
        <v>1849</v>
      </c>
      <c r="F12" s="17">
        <v>1085</v>
      </c>
      <c r="G12" s="10">
        <f t="shared" si="0"/>
        <v>0.586803677663602</v>
      </c>
      <c r="H12" s="11">
        <v>1849</v>
      </c>
      <c r="I12" s="11"/>
      <c r="K12" s="11"/>
      <c r="L12" s="11"/>
      <c r="M12" s="11"/>
      <c r="N12" s="11"/>
      <c r="O12" s="11"/>
      <c r="P12" s="11"/>
      <c r="Q12" s="11"/>
      <c r="R12" s="11"/>
    </row>
    <row r="13" spans="1:18" s="7" customFormat="1" ht="11.25" hidden="1">
      <c r="A13" s="13" t="s">
        <v>13</v>
      </c>
      <c r="B13" s="5" t="s">
        <v>14</v>
      </c>
      <c r="C13" s="11">
        <v>2326</v>
      </c>
      <c r="D13" s="12"/>
      <c r="E13" s="11">
        <v>2326</v>
      </c>
      <c r="F13" s="17">
        <v>1632</v>
      </c>
      <c r="G13" s="10">
        <f t="shared" si="0"/>
        <v>0.7016337059329321</v>
      </c>
      <c r="H13" s="11">
        <v>2326</v>
      </c>
      <c r="I13" s="11"/>
      <c r="K13" s="11"/>
      <c r="L13" s="11"/>
      <c r="M13" s="11"/>
      <c r="N13" s="11"/>
      <c r="O13" s="11"/>
      <c r="P13" s="11"/>
      <c r="Q13" s="11"/>
      <c r="R13" s="11"/>
    </row>
    <row r="14" spans="1:18" s="7" customFormat="1" ht="11.25">
      <c r="A14" s="33"/>
      <c r="B14" s="22"/>
      <c r="C14" s="3"/>
      <c r="D14" s="3"/>
      <c r="E14" s="3"/>
      <c r="F14" s="17"/>
      <c r="G14" s="10"/>
      <c r="H14" s="3"/>
      <c r="I14" s="3"/>
      <c r="K14" s="3"/>
      <c r="L14" s="3"/>
      <c r="M14" s="3"/>
      <c r="N14" s="3"/>
      <c r="O14" s="3"/>
      <c r="P14" s="3"/>
      <c r="Q14" s="3"/>
      <c r="R14" s="3"/>
    </row>
    <row r="15" spans="1:18" s="7" customFormat="1" ht="11.25">
      <c r="A15" s="88" t="s">
        <v>39</v>
      </c>
      <c r="B15" s="87"/>
      <c r="C15" s="95">
        <f>SUM(C16:C21)</f>
        <v>3720</v>
      </c>
      <c r="D15" s="95">
        <f>SUM(D16:D21)</f>
        <v>3420</v>
      </c>
      <c r="E15" s="95">
        <f>SUM(E16:E21)</f>
        <v>3720</v>
      </c>
      <c r="F15" s="96">
        <f>SUM(F16:F21)</f>
        <v>2640</v>
      </c>
      <c r="G15" s="92">
        <f aca="true" t="shared" si="2" ref="G15:G21">+F15/E15</f>
        <v>0.7096774193548387</v>
      </c>
      <c r="H15" s="95">
        <f>SUM(H16:H21)</f>
        <v>3925</v>
      </c>
      <c r="I15" s="97">
        <f>I20+I21</f>
        <v>615</v>
      </c>
      <c r="J15" s="94"/>
      <c r="K15" s="97">
        <f>K18+K19+K20+K21</f>
        <v>23258</v>
      </c>
      <c r="L15" s="97">
        <f aca="true" t="shared" si="3" ref="L15:R15">L18+L19+L20+L21</f>
        <v>620</v>
      </c>
      <c r="M15" s="97">
        <f>M18+M19+M20+M21</f>
        <v>24107</v>
      </c>
      <c r="N15" s="97">
        <f>N18+N19+N20+N21</f>
        <v>33672</v>
      </c>
      <c r="O15" s="97">
        <f t="shared" si="3"/>
        <v>32650</v>
      </c>
      <c r="P15" s="97">
        <f t="shared" si="3"/>
        <v>36700</v>
      </c>
      <c r="Q15" s="97">
        <f t="shared" si="3"/>
        <v>39750</v>
      </c>
      <c r="R15" s="97">
        <f t="shared" si="3"/>
        <v>36700</v>
      </c>
    </row>
    <row r="16" spans="1:18" s="31" customFormat="1" ht="9.75" customHeight="1">
      <c r="A16" s="138"/>
      <c r="B16" s="5"/>
      <c r="C16" s="11">
        <v>80</v>
      </c>
      <c r="D16" s="11">
        <v>80</v>
      </c>
      <c r="E16" s="11">
        <v>80</v>
      </c>
      <c r="F16" s="17">
        <v>69</v>
      </c>
      <c r="G16" s="10">
        <f t="shared" si="2"/>
        <v>0.8625</v>
      </c>
      <c r="H16" s="11">
        <v>80</v>
      </c>
      <c r="I16" s="11"/>
      <c r="K16" s="136"/>
      <c r="L16" s="136"/>
      <c r="M16" s="136"/>
      <c r="N16" s="136"/>
      <c r="O16" s="136"/>
      <c r="P16" s="136"/>
      <c r="Q16" s="136"/>
      <c r="R16" s="136"/>
    </row>
    <row r="17" spans="1:18" s="7" customFormat="1" ht="9.75" customHeight="1" hidden="1">
      <c r="A17" s="138"/>
      <c r="B17" s="5"/>
      <c r="C17" s="34">
        <v>840</v>
      </c>
      <c r="D17" s="34">
        <v>840</v>
      </c>
      <c r="E17" s="34">
        <v>840</v>
      </c>
      <c r="F17" s="17">
        <v>10</v>
      </c>
      <c r="G17" s="10">
        <f t="shared" si="2"/>
        <v>0.011904761904761904</v>
      </c>
      <c r="H17" s="34">
        <v>1170</v>
      </c>
      <c r="I17" s="34"/>
      <c r="K17" s="137"/>
      <c r="L17" s="137"/>
      <c r="M17" s="137"/>
      <c r="N17" s="137"/>
      <c r="O17" s="137"/>
      <c r="P17" s="137"/>
      <c r="Q17" s="137"/>
      <c r="R17" s="137"/>
    </row>
    <row r="18" spans="1:18" s="7" customFormat="1" ht="9.75" customHeight="1">
      <c r="A18" s="138" t="s">
        <v>63</v>
      </c>
      <c r="B18" s="5" t="s">
        <v>64</v>
      </c>
      <c r="C18" s="34">
        <v>22</v>
      </c>
      <c r="D18" s="34"/>
      <c r="E18" s="34">
        <v>22</v>
      </c>
      <c r="F18" s="17">
        <v>18</v>
      </c>
      <c r="G18" s="10">
        <f t="shared" si="2"/>
        <v>0.8181818181818182</v>
      </c>
      <c r="H18" s="34">
        <v>22</v>
      </c>
      <c r="I18" s="34"/>
      <c r="K18" s="137">
        <v>637</v>
      </c>
      <c r="L18" s="137"/>
      <c r="M18" s="137">
        <v>641</v>
      </c>
      <c r="N18" s="137">
        <v>672</v>
      </c>
      <c r="O18" s="137">
        <v>650</v>
      </c>
      <c r="P18" s="137">
        <v>700</v>
      </c>
      <c r="Q18" s="137">
        <v>750</v>
      </c>
      <c r="R18" s="137">
        <v>700</v>
      </c>
    </row>
    <row r="19" spans="1:18" s="7" customFormat="1" ht="9.75" customHeight="1">
      <c r="A19" s="138" t="s">
        <v>65</v>
      </c>
      <c r="B19" s="5" t="s">
        <v>66</v>
      </c>
      <c r="C19" s="34"/>
      <c r="D19" s="34"/>
      <c r="E19" s="34"/>
      <c r="F19" s="17"/>
      <c r="G19" s="10"/>
      <c r="H19" s="34"/>
      <c r="I19" s="34"/>
      <c r="K19" s="137">
        <v>3071</v>
      </c>
      <c r="L19" s="137"/>
      <c r="M19" s="137">
        <v>3192</v>
      </c>
      <c r="N19" s="137">
        <v>5500</v>
      </c>
      <c r="O19" s="137">
        <v>5000</v>
      </c>
      <c r="P19" s="137">
        <v>7000</v>
      </c>
      <c r="Q19" s="137">
        <v>8000</v>
      </c>
      <c r="R19" s="137">
        <v>7000</v>
      </c>
    </row>
    <row r="20" spans="1:18" s="7" customFormat="1" ht="9.75" customHeight="1">
      <c r="A20" s="138" t="s">
        <v>48</v>
      </c>
      <c r="B20" s="5" t="s">
        <v>24</v>
      </c>
      <c r="C20" s="34">
        <v>100</v>
      </c>
      <c r="D20" s="34">
        <v>100</v>
      </c>
      <c r="E20" s="34">
        <v>100</v>
      </c>
      <c r="F20" s="17">
        <v>111</v>
      </c>
      <c r="G20" s="10">
        <f t="shared" si="2"/>
        <v>1.11</v>
      </c>
      <c r="H20" s="34">
        <v>125</v>
      </c>
      <c r="I20" s="34">
        <v>15</v>
      </c>
      <c r="K20" s="143">
        <v>0</v>
      </c>
      <c r="L20" s="137">
        <v>20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</row>
    <row r="21" spans="1:18" s="7" customFormat="1" ht="9.75" customHeight="1">
      <c r="A21" s="138" t="s">
        <v>49</v>
      </c>
      <c r="B21" s="5" t="s">
        <v>25</v>
      </c>
      <c r="C21" s="11">
        <v>2678</v>
      </c>
      <c r="D21" s="11">
        <v>2400</v>
      </c>
      <c r="E21" s="11">
        <v>2678</v>
      </c>
      <c r="F21" s="17">
        <v>2432</v>
      </c>
      <c r="G21" s="10">
        <f t="shared" si="2"/>
        <v>0.9081404032860344</v>
      </c>
      <c r="H21" s="11">
        <f>2678-150</f>
        <v>2528</v>
      </c>
      <c r="I21" s="11">
        <v>600</v>
      </c>
      <c r="K21" s="144">
        <v>19550</v>
      </c>
      <c r="L21" s="136">
        <v>600</v>
      </c>
      <c r="M21" s="144">
        <v>20274</v>
      </c>
      <c r="N21" s="144">
        <v>27500</v>
      </c>
      <c r="O21" s="144">
        <v>27000</v>
      </c>
      <c r="P21" s="144">
        <v>29000</v>
      </c>
      <c r="Q21" s="144">
        <v>31000</v>
      </c>
      <c r="R21" s="144">
        <v>29000</v>
      </c>
    </row>
    <row r="22" spans="1:18" s="7" customFormat="1" ht="11.25">
      <c r="A22" s="33"/>
      <c r="B22" s="22"/>
      <c r="C22" s="36"/>
      <c r="D22" s="3"/>
      <c r="E22" s="36"/>
      <c r="F22" s="37"/>
      <c r="G22" s="10"/>
      <c r="H22" s="36"/>
      <c r="I22" s="36"/>
      <c r="K22" s="36"/>
      <c r="L22" s="36"/>
      <c r="M22" s="36"/>
      <c r="N22" s="36"/>
      <c r="O22" s="36"/>
      <c r="P22" s="36"/>
      <c r="Q22" s="36"/>
      <c r="R22" s="36"/>
    </row>
    <row r="23" spans="1:18" s="7" customFormat="1" ht="11.25">
      <c r="A23" s="88" t="s">
        <v>50</v>
      </c>
      <c r="B23" s="87"/>
      <c r="C23" s="98">
        <f>SUM(C24:C27)</f>
        <v>535</v>
      </c>
      <c r="D23" s="98">
        <f>SUM(D24:D27)</f>
        <v>508</v>
      </c>
      <c r="E23" s="98">
        <f>SUM(E24:E27)</f>
        <v>535</v>
      </c>
      <c r="F23" s="99">
        <f>SUM(F24:F27)</f>
        <v>302</v>
      </c>
      <c r="G23" s="92">
        <f>+F23/E23</f>
        <v>0.5644859813084112</v>
      </c>
      <c r="H23" s="98">
        <f>SUM(H24:H27)</f>
        <v>514</v>
      </c>
      <c r="I23" s="100">
        <f>I24+I25+I26+I27</f>
        <v>116</v>
      </c>
      <c r="J23" s="94"/>
      <c r="K23" s="100">
        <f>K24+K25+K27</f>
        <v>64644</v>
      </c>
      <c r="L23" s="100">
        <f aca="true" t="shared" si="4" ref="L23:R23">L24+L25+L27</f>
        <v>0</v>
      </c>
      <c r="M23" s="100">
        <f>M24+M25+M27</f>
        <v>234088</v>
      </c>
      <c r="N23" s="100">
        <f>N24+N25+N27</f>
        <v>86200</v>
      </c>
      <c r="O23" s="100">
        <f t="shared" si="4"/>
        <v>217657</v>
      </c>
      <c r="P23" s="100">
        <f t="shared" si="4"/>
        <v>170600</v>
      </c>
      <c r="Q23" s="100">
        <f t="shared" si="4"/>
        <v>140600</v>
      </c>
      <c r="R23" s="100">
        <f t="shared" si="4"/>
        <v>119600</v>
      </c>
    </row>
    <row r="24" spans="1:18" s="39" customFormat="1" ht="11.25">
      <c r="A24" s="13">
        <v>211003</v>
      </c>
      <c r="B24" s="5" t="s">
        <v>69</v>
      </c>
      <c r="C24" s="11"/>
      <c r="D24" s="11"/>
      <c r="E24" s="11"/>
      <c r="F24" s="17"/>
      <c r="G24" s="10"/>
      <c r="H24" s="11"/>
      <c r="I24" s="11"/>
      <c r="K24" s="11">
        <v>0</v>
      </c>
      <c r="L24" s="11"/>
      <c r="M24" s="11">
        <v>1119</v>
      </c>
      <c r="N24" s="11">
        <v>1200</v>
      </c>
      <c r="O24" s="11">
        <v>2657</v>
      </c>
      <c r="P24" s="11">
        <v>2600</v>
      </c>
      <c r="Q24" s="11">
        <v>2600</v>
      </c>
      <c r="R24" s="11">
        <v>2600</v>
      </c>
    </row>
    <row r="25" spans="1:18" s="7" customFormat="1" ht="11.25">
      <c r="A25" s="139">
        <v>212002</v>
      </c>
      <c r="B25" s="40" t="s">
        <v>67</v>
      </c>
      <c r="C25" s="34">
        <v>13</v>
      </c>
      <c r="D25" s="34">
        <v>0</v>
      </c>
      <c r="E25" s="34">
        <v>13</v>
      </c>
      <c r="F25" s="17">
        <v>0</v>
      </c>
      <c r="G25" s="10">
        <f>+F25/E25</f>
        <v>0</v>
      </c>
      <c r="H25" s="34">
        <v>5</v>
      </c>
      <c r="I25" s="34">
        <v>21</v>
      </c>
      <c r="K25" s="145">
        <v>51263</v>
      </c>
      <c r="L25" s="34"/>
      <c r="M25" s="145">
        <v>221263</v>
      </c>
      <c r="N25" s="145">
        <v>70000</v>
      </c>
      <c r="O25" s="145">
        <v>201000</v>
      </c>
      <c r="P25" s="145">
        <v>150000</v>
      </c>
      <c r="Q25" s="145">
        <v>120000</v>
      </c>
      <c r="R25" s="145">
        <v>100000</v>
      </c>
    </row>
    <row r="26" spans="1:18" s="7" customFormat="1" ht="11.25" hidden="1">
      <c r="A26" s="41" t="s">
        <v>19</v>
      </c>
      <c r="B26" s="42" t="s">
        <v>20</v>
      </c>
      <c r="C26" s="34">
        <v>13</v>
      </c>
      <c r="D26" s="34">
        <v>0</v>
      </c>
      <c r="E26" s="34">
        <v>13</v>
      </c>
      <c r="F26" s="17">
        <v>0</v>
      </c>
      <c r="G26" s="10">
        <f>+F26/E26</f>
        <v>0</v>
      </c>
      <c r="H26" s="34">
        <v>0</v>
      </c>
      <c r="I26" s="34"/>
      <c r="K26" s="34"/>
      <c r="L26" s="34"/>
      <c r="M26" s="34"/>
      <c r="N26" s="34"/>
      <c r="O26" s="34"/>
      <c r="P26" s="34"/>
      <c r="Q26" s="34"/>
      <c r="R26" s="34"/>
    </row>
    <row r="27" spans="1:18" s="7" customFormat="1" ht="11.25">
      <c r="A27" s="13">
        <v>212003</v>
      </c>
      <c r="B27" s="5" t="s">
        <v>68</v>
      </c>
      <c r="C27" s="11">
        <v>509</v>
      </c>
      <c r="D27" s="11">
        <v>508</v>
      </c>
      <c r="E27" s="11">
        <v>509</v>
      </c>
      <c r="F27" s="17">
        <v>302</v>
      </c>
      <c r="G27" s="10">
        <f>+F27/E27</f>
        <v>0.593320235756385</v>
      </c>
      <c r="H27" s="11">
        <v>509</v>
      </c>
      <c r="I27" s="11">
        <v>95</v>
      </c>
      <c r="K27" s="11">
        <v>13381</v>
      </c>
      <c r="L27" s="11"/>
      <c r="M27" s="11">
        <v>11706</v>
      </c>
      <c r="N27" s="11">
        <v>15000</v>
      </c>
      <c r="O27" s="11">
        <v>14000</v>
      </c>
      <c r="P27" s="11">
        <v>18000</v>
      </c>
      <c r="Q27" s="11">
        <v>18000</v>
      </c>
      <c r="R27" s="11">
        <v>17000</v>
      </c>
    </row>
    <row r="28" spans="1:18" s="7" customFormat="1" ht="9.75" customHeight="1">
      <c r="A28" s="43"/>
      <c r="B28" s="22"/>
      <c r="C28" s="44"/>
      <c r="D28" s="44"/>
      <c r="E28" s="44"/>
      <c r="F28" s="6"/>
      <c r="G28" s="10"/>
      <c r="H28" s="44"/>
      <c r="I28" s="44"/>
      <c r="K28" s="44"/>
      <c r="L28" s="44"/>
      <c r="M28" s="44"/>
      <c r="N28" s="44"/>
      <c r="O28" s="44"/>
      <c r="P28" s="44"/>
      <c r="Q28" s="44"/>
      <c r="R28" s="44"/>
    </row>
    <row r="29" spans="1:18" s="7" customFormat="1" ht="11.25" hidden="1">
      <c r="A29" s="2" t="s">
        <v>2</v>
      </c>
      <c r="B29" s="22"/>
      <c r="C29" s="3"/>
      <c r="D29" s="3"/>
      <c r="E29" s="3"/>
      <c r="F29" s="17"/>
      <c r="G29" s="10"/>
      <c r="H29" s="3"/>
      <c r="I29" s="3"/>
      <c r="K29" s="3"/>
      <c r="L29" s="3"/>
      <c r="M29" s="3"/>
      <c r="N29" s="3"/>
      <c r="O29" s="3"/>
      <c r="P29" s="3"/>
      <c r="Q29" s="3"/>
      <c r="R29" s="3"/>
    </row>
    <row r="30" spans="1:18" s="7" customFormat="1" ht="11.25" hidden="1">
      <c r="A30" s="33"/>
      <c r="B30" s="22"/>
      <c r="C30" s="3"/>
      <c r="D30" s="3"/>
      <c r="E30" s="3"/>
      <c r="F30" s="17"/>
      <c r="G30" s="10"/>
      <c r="H30" s="3"/>
      <c r="I30" s="3"/>
      <c r="K30" s="3"/>
      <c r="L30" s="3"/>
      <c r="M30" s="3"/>
      <c r="N30" s="3"/>
      <c r="O30" s="3"/>
      <c r="P30" s="3"/>
      <c r="Q30" s="3"/>
      <c r="R30" s="3"/>
    </row>
    <row r="31" spans="1:18" s="7" customFormat="1" ht="11.25" hidden="1">
      <c r="A31" s="33"/>
      <c r="B31" s="22"/>
      <c r="C31" s="3"/>
      <c r="D31" s="3"/>
      <c r="E31" s="3"/>
      <c r="F31" s="17"/>
      <c r="G31" s="10"/>
      <c r="H31" s="3"/>
      <c r="I31" s="3"/>
      <c r="K31" s="3"/>
      <c r="L31" s="3"/>
      <c r="M31" s="3"/>
      <c r="N31" s="3"/>
      <c r="O31" s="3"/>
      <c r="P31" s="3"/>
      <c r="Q31" s="3"/>
      <c r="R31" s="3"/>
    </row>
    <row r="32" spans="1:18" s="7" customFormat="1" ht="11.25">
      <c r="A32" s="88" t="s">
        <v>40</v>
      </c>
      <c r="B32" s="87"/>
      <c r="C32" s="98">
        <f>SUM(C33:C37)</f>
        <v>408</v>
      </c>
      <c r="D32" s="98">
        <f>SUM(D33:D37)</f>
        <v>304</v>
      </c>
      <c r="E32" s="98">
        <f>SUM(E33:E37)</f>
        <v>408</v>
      </c>
      <c r="F32" s="91">
        <f>SUM(F33:F37)</f>
        <v>378</v>
      </c>
      <c r="G32" s="92">
        <f>+F32/E32</f>
        <v>0.9264705882352942</v>
      </c>
      <c r="H32" s="98">
        <f>SUM(H33:H37)</f>
        <v>433</v>
      </c>
      <c r="I32" s="101">
        <v>1070</v>
      </c>
      <c r="J32" s="94"/>
      <c r="K32" s="97">
        <f>K33+K34+K35+K37</f>
        <v>6517</v>
      </c>
      <c r="L32" s="97">
        <f aca="true" t="shared" si="5" ref="L32:R32">L33+L34+L35+L37</f>
        <v>0</v>
      </c>
      <c r="M32" s="97">
        <f>M33+M34+M35+M37</f>
        <v>5052</v>
      </c>
      <c r="N32" s="97">
        <f>N33+N34+N35+N37</f>
        <v>6700</v>
      </c>
      <c r="O32" s="97">
        <f>O33+O34+O35+O37</f>
        <v>9100</v>
      </c>
      <c r="P32" s="97">
        <f t="shared" si="5"/>
        <v>10000</v>
      </c>
      <c r="Q32" s="97">
        <f t="shared" si="5"/>
        <v>9500</v>
      </c>
      <c r="R32" s="97">
        <f t="shared" si="5"/>
        <v>9050</v>
      </c>
    </row>
    <row r="33" spans="1:18" s="7" customFormat="1" ht="11.25">
      <c r="A33" s="4">
        <v>221</v>
      </c>
      <c r="B33" s="5" t="s">
        <v>70</v>
      </c>
      <c r="C33" s="34">
        <v>300</v>
      </c>
      <c r="D33" s="34">
        <v>300</v>
      </c>
      <c r="E33" s="34">
        <v>300</v>
      </c>
      <c r="F33" s="17">
        <v>281</v>
      </c>
      <c r="G33" s="10">
        <f>+F33/E33</f>
        <v>0.9366666666666666</v>
      </c>
      <c r="H33" s="34">
        <v>325</v>
      </c>
      <c r="I33" s="34">
        <v>170</v>
      </c>
      <c r="K33" s="34">
        <v>1093</v>
      </c>
      <c r="L33" s="34"/>
      <c r="M33" s="34">
        <v>1255</v>
      </c>
      <c r="N33" s="34">
        <v>1200</v>
      </c>
      <c r="O33" s="34">
        <v>1550</v>
      </c>
      <c r="P33" s="34">
        <v>2000</v>
      </c>
      <c r="Q33" s="34">
        <v>2000</v>
      </c>
      <c r="R33" s="34">
        <v>1550</v>
      </c>
    </row>
    <row r="34" spans="1:18" s="7" customFormat="1" ht="11.25">
      <c r="A34" s="4">
        <v>222</v>
      </c>
      <c r="B34" s="5" t="s">
        <v>74</v>
      </c>
      <c r="C34" s="34"/>
      <c r="D34" s="34"/>
      <c r="E34" s="34"/>
      <c r="F34" s="17"/>
      <c r="G34" s="10"/>
      <c r="H34" s="34"/>
      <c r="I34" s="34"/>
      <c r="K34" s="34">
        <v>350</v>
      </c>
      <c r="L34" s="34"/>
      <c r="M34" s="34">
        <v>450</v>
      </c>
      <c r="N34" s="34"/>
      <c r="O34" s="34">
        <v>50</v>
      </c>
      <c r="P34" s="34"/>
      <c r="Q34" s="34"/>
      <c r="R34" s="34"/>
    </row>
    <row r="35" spans="1:18" s="7" customFormat="1" ht="11.25">
      <c r="A35" s="13">
        <v>223</v>
      </c>
      <c r="B35" s="5" t="s">
        <v>71</v>
      </c>
      <c r="C35" s="34">
        <v>74</v>
      </c>
      <c r="D35" s="34"/>
      <c r="E35" s="34">
        <v>74</v>
      </c>
      <c r="F35" s="17">
        <v>64</v>
      </c>
      <c r="G35" s="10">
        <f>+F35/E35</f>
        <v>0.8648648648648649</v>
      </c>
      <c r="H35" s="34">
        <v>74</v>
      </c>
      <c r="I35" s="34">
        <v>900</v>
      </c>
      <c r="K35" s="34">
        <v>5074</v>
      </c>
      <c r="L35" s="34"/>
      <c r="M35" s="34">
        <v>3347</v>
      </c>
      <c r="N35" s="34">
        <v>5500</v>
      </c>
      <c r="O35" s="34">
        <v>7500</v>
      </c>
      <c r="P35" s="34">
        <v>8000</v>
      </c>
      <c r="Q35" s="34">
        <v>7500</v>
      </c>
      <c r="R35" s="34">
        <v>7500</v>
      </c>
    </row>
    <row r="36" spans="1:18" s="7" customFormat="1" ht="9.75" customHeight="1" hidden="1">
      <c r="A36" s="35">
        <v>229001</v>
      </c>
      <c r="B36" s="27" t="s">
        <v>8</v>
      </c>
      <c r="C36" s="34">
        <v>30</v>
      </c>
      <c r="D36" s="34"/>
      <c r="E36" s="34">
        <v>30</v>
      </c>
      <c r="F36" s="17">
        <v>30</v>
      </c>
      <c r="G36" s="10">
        <f>+F36/E36</f>
        <v>1</v>
      </c>
      <c r="H36" s="34">
        <v>30</v>
      </c>
      <c r="I36" s="34">
        <v>0</v>
      </c>
      <c r="K36" s="34"/>
      <c r="L36" s="34"/>
      <c r="M36" s="34"/>
      <c r="N36" s="34"/>
      <c r="O36" s="34"/>
      <c r="P36" s="34"/>
      <c r="Q36" s="34"/>
      <c r="R36" s="34"/>
    </row>
    <row r="37" spans="1:18" s="7" customFormat="1" ht="9.75" customHeight="1">
      <c r="A37" s="35">
        <v>229</v>
      </c>
      <c r="B37" s="27"/>
      <c r="C37" s="20">
        <v>4</v>
      </c>
      <c r="D37" s="20">
        <v>4</v>
      </c>
      <c r="E37" s="20">
        <v>4</v>
      </c>
      <c r="F37" s="17">
        <v>3</v>
      </c>
      <c r="G37" s="10">
        <f>+F37/E37</f>
        <v>0.75</v>
      </c>
      <c r="H37" s="20">
        <v>4</v>
      </c>
      <c r="I37" s="20"/>
      <c r="K37" s="20"/>
      <c r="L37" s="20"/>
      <c r="M37" s="20"/>
      <c r="N37" s="20"/>
      <c r="O37" s="20"/>
      <c r="P37" s="20"/>
      <c r="Q37" s="20"/>
      <c r="R37" s="20"/>
    </row>
    <row r="38" spans="1:18" s="7" customFormat="1" ht="9.75" customHeight="1">
      <c r="A38" s="45"/>
      <c r="B38" s="22"/>
      <c r="C38" s="3"/>
      <c r="D38" s="3"/>
      <c r="E38" s="3"/>
      <c r="F38" s="6"/>
      <c r="G38" s="10"/>
      <c r="H38" s="3"/>
      <c r="I38" s="3">
        <v>0</v>
      </c>
      <c r="K38" s="3"/>
      <c r="L38" s="3"/>
      <c r="M38" s="3"/>
      <c r="N38" s="3"/>
      <c r="O38" s="3"/>
      <c r="P38" s="3"/>
      <c r="Q38" s="3"/>
      <c r="R38" s="3"/>
    </row>
    <row r="39" spans="1:18" s="7" customFormat="1" ht="11.25">
      <c r="A39" s="88" t="s">
        <v>41</v>
      </c>
      <c r="B39" s="89"/>
      <c r="C39" s="98">
        <f>SUM(C40:C40)</f>
        <v>150</v>
      </c>
      <c r="D39" s="98">
        <f>SUM(D40:D40)</f>
        <v>150</v>
      </c>
      <c r="E39" s="98">
        <f>SUM(E40:E40)</f>
        <v>150</v>
      </c>
      <c r="F39" s="91">
        <f>SUM(F40:F40)</f>
        <v>187</v>
      </c>
      <c r="G39" s="92">
        <f>+F39/E39</f>
        <v>1.2466666666666666</v>
      </c>
      <c r="H39" s="98">
        <f>SUM(H40:H40)</f>
        <v>230</v>
      </c>
      <c r="I39" s="101">
        <f>I40</f>
        <v>80</v>
      </c>
      <c r="J39" s="94"/>
      <c r="K39" s="97">
        <f aca="true" t="shared" si="6" ref="K39:R39">K40</f>
        <v>0</v>
      </c>
      <c r="L39" s="97">
        <f t="shared" si="6"/>
        <v>0</v>
      </c>
      <c r="M39" s="97">
        <f t="shared" si="6"/>
        <v>0</v>
      </c>
      <c r="N39" s="97">
        <f t="shared" si="6"/>
        <v>0</v>
      </c>
      <c r="O39" s="97">
        <f t="shared" si="6"/>
        <v>0</v>
      </c>
      <c r="P39" s="97">
        <f t="shared" si="6"/>
        <v>0</v>
      </c>
      <c r="Q39" s="97">
        <f t="shared" si="6"/>
        <v>0</v>
      </c>
      <c r="R39" s="97">
        <f t="shared" si="6"/>
        <v>0</v>
      </c>
    </row>
    <row r="40" spans="1:18" s="46" customFormat="1" ht="10.5" customHeight="1">
      <c r="A40" s="4">
        <v>240</v>
      </c>
      <c r="B40" s="5" t="s">
        <v>28</v>
      </c>
      <c r="C40" s="20">
        <v>150</v>
      </c>
      <c r="D40" s="20">
        <v>150</v>
      </c>
      <c r="E40" s="20">
        <v>150</v>
      </c>
      <c r="F40" s="17">
        <v>187</v>
      </c>
      <c r="G40" s="10">
        <f>+F40/E40</f>
        <v>1.2466666666666666</v>
      </c>
      <c r="H40" s="20">
        <v>230</v>
      </c>
      <c r="I40" s="20">
        <v>80</v>
      </c>
      <c r="K40" s="20">
        <v>0</v>
      </c>
      <c r="L40" s="20"/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</row>
    <row r="41" spans="1:18" s="7" customFormat="1" ht="9.75" customHeight="1">
      <c r="A41" s="26"/>
      <c r="B41" s="27"/>
      <c r="C41" s="34"/>
      <c r="D41" s="34"/>
      <c r="E41" s="34"/>
      <c r="F41" s="17"/>
      <c r="G41" s="10"/>
      <c r="H41" s="34"/>
      <c r="I41" s="34"/>
      <c r="K41" s="34"/>
      <c r="L41" s="34"/>
      <c r="M41" s="34"/>
      <c r="N41" s="34"/>
      <c r="O41" s="34"/>
      <c r="P41" s="34"/>
      <c r="Q41" s="34"/>
      <c r="R41" s="34"/>
    </row>
    <row r="42" spans="1:18" s="7" customFormat="1" ht="9.75" customHeight="1">
      <c r="A42" s="102" t="s">
        <v>18</v>
      </c>
      <c r="B42" s="103"/>
      <c r="C42" s="104">
        <f>SUM(C43:C45)</f>
        <v>473</v>
      </c>
      <c r="D42" s="104">
        <f>SUM(D43:D44)</f>
        <v>170</v>
      </c>
      <c r="E42" s="104">
        <f>SUM(E43:E45)</f>
        <v>473</v>
      </c>
      <c r="F42" s="105">
        <f>SUM(F43:F45)</f>
        <v>1736</v>
      </c>
      <c r="G42" s="92">
        <f>+F42/E42</f>
        <v>3.6701902748414374</v>
      </c>
      <c r="H42" s="104">
        <f>SUM(H43:H45)</f>
        <v>1751</v>
      </c>
      <c r="I42" s="93">
        <f>I43+I44+I45</f>
        <v>360</v>
      </c>
      <c r="J42" s="94"/>
      <c r="K42" s="93">
        <f>K43+K44+K45</f>
        <v>2813</v>
      </c>
      <c r="L42" s="93">
        <f aca="true" t="shared" si="7" ref="L42:R42">L43+L44+L45</f>
        <v>0</v>
      </c>
      <c r="M42" s="93">
        <f>M43+M44+M45</f>
        <v>76</v>
      </c>
      <c r="N42" s="93">
        <f>N43+N44+N45</f>
        <v>2500</v>
      </c>
      <c r="O42" s="93">
        <f t="shared" si="7"/>
        <v>79</v>
      </c>
      <c r="P42" s="93">
        <f t="shared" si="7"/>
        <v>2700</v>
      </c>
      <c r="Q42" s="93">
        <f t="shared" si="7"/>
        <v>2500</v>
      </c>
      <c r="R42" s="93">
        <f t="shared" si="7"/>
        <v>2500</v>
      </c>
    </row>
    <row r="43" spans="1:18" s="31" customFormat="1" ht="9.75" customHeight="1">
      <c r="A43" s="13">
        <v>292012</v>
      </c>
      <c r="B43" s="5" t="s">
        <v>72</v>
      </c>
      <c r="C43" s="34">
        <v>60</v>
      </c>
      <c r="D43" s="34">
        <v>60</v>
      </c>
      <c r="E43" s="34">
        <v>60</v>
      </c>
      <c r="F43" s="17">
        <v>55</v>
      </c>
      <c r="G43" s="10">
        <f>+F43/E43</f>
        <v>0.9166666666666666</v>
      </c>
      <c r="H43" s="34">
        <v>70</v>
      </c>
      <c r="I43" s="8">
        <v>60</v>
      </c>
      <c r="K43" s="8">
        <v>2801</v>
      </c>
      <c r="L43" s="8"/>
      <c r="M43" s="8">
        <v>0</v>
      </c>
      <c r="N43" s="8">
        <v>2500</v>
      </c>
      <c r="O43" s="8">
        <v>0</v>
      </c>
      <c r="P43" s="8">
        <v>2700</v>
      </c>
      <c r="Q43" s="8">
        <v>2500</v>
      </c>
      <c r="R43" s="8">
        <v>2500</v>
      </c>
    </row>
    <row r="44" spans="1:18" s="7" customFormat="1" ht="9.75" customHeight="1">
      <c r="A44" s="138" t="s">
        <v>85</v>
      </c>
      <c r="B44" s="5" t="s">
        <v>86</v>
      </c>
      <c r="C44" s="20">
        <v>410</v>
      </c>
      <c r="D44" s="17">
        <v>110</v>
      </c>
      <c r="E44" s="20">
        <v>410</v>
      </c>
      <c r="F44" s="17">
        <v>501</v>
      </c>
      <c r="G44" s="10">
        <f>+F44/E44</f>
        <v>1.221951219512195</v>
      </c>
      <c r="H44" s="20">
        <v>501</v>
      </c>
      <c r="I44" s="11">
        <v>300</v>
      </c>
      <c r="K44" s="11">
        <v>12</v>
      </c>
      <c r="L44" s="11"/>
      <c r="M44" s="11">
        <v>76</v>
      </c>
      <c r="N44" s="11">
        <v>0</v>
      </c>
      <c r="O44" s="11">
        <v>79</v>
      </c>
      <c r="P44" s="11">
        <v>0</v>
      </c>
      <c r="Q44" s="11">
        <v>0</v>
      </c>
      <c r="R44" s="11">
        <v>0</v>
      </c>
    </row>
    <row r="45" spans="1:18" s="7" customFormat="1" ht="9.75" customHeight="1">
      <c r="A45" s="13">
        <v>292006</v>
      </c>
      <c r="B45" s="47" t="s">
        <v>80</v>
      </c>
      <c r="C45" s="6">
        <v>3</v>
      </c>
      <c r="D45" s="17"/>
      <c r="E45" s="6">
        <v>3</v>
      </c>
      <c r="F45" s="17">
        <v>1180</v>
      </c>
      <c r="G45" s="10"/>
      <c r="H45" s="6">
        <v>1180</v>
      </c>
      <c r="I45" s="6"/>
      <c r="K45" s="6"/>
      <c r="L45" s="6"/>
      <c r="M45" s="6"/>
      <c r="N45" s="6"/>
      <c r="O45" s="6">
        <v>0</v>
      </c>
      <c r="P45" s="6"/>
      <c r="Q45" s="6"/>
      <c r="R45" s="6"/>
    </row>
    <row r="46" spans="1:18" s="7" customFormat="1" ht="9.75" customHeight="1">
      <c r="A46" s="88" t="s">
        <v>37</v>
      </c>
      <c r="B46" s="89"/>
      <c r="C46" s="98">
        <f>SUM(C47:C52)</f>
        <v>15238</v>
      </c>
      <c r="D46" s="98" t="e">
        <f>SUM(D47:D50)</f>
        <v>#REF!</v>
      </c>
      <c r="E46" s="98">
        <f>SUM(E47:E52)</f>
        <v>15238</v>
      </c>
      <c r="F46" s="91">
        <f>SUM(F47:F52)</f>
        <v>11348</v>
      </c>
      <c r="G46" s="92">
        <f>+F46/E46</f>
        <v>0.7447171544822155</v>
      </c>
      <c r="H46" s="98" t="e">
        <f>SUM(H47:H52)</f>
        <v>#REF!</v>
      </c>
      <c r="I46" s="98" t="e">
        <f>#REF!+I47+I48+I49+I50+#REF!+I51+I52+#REF!</f>
        <v>#REF!</v>
      </c>
      <c r="J46" s="94"/>
      <c r="K46" s="98">
        <f aca="true" t="shared" si="8" ref="K46:R46">SUM(K47:K60)</f>
        <v>55697</v>
      </c>
      <c r="L46" s="98">
        <f t="shared" si="8"/>
        <v>66</v>
      </c>
      <c r="M46" s="98">
        <f t="shared" si="8"/>
        <v>88149</v>
      </c>
      <c r="N46" s="98">
        <f t="shared" si="8"/>
        <v>55213</v>
      </c>
      <c r="O46" s="98">
        <f t="shared" si="8"/>
        <v>93827</v>
      </c>
      <c r="P46" s="98">
        <f t="shared" si="8"/>
        <v>77529</v>
      </c>
      <c r="Q46" s="98">
        <f t="shared" si="8"/>
        <v>56440</v>
      </c>
      <c r="R46" s="98">
        <f t="shared" si="8"/>
        <v>54852</v>
      </c>
    </row>
    <row r="47" spans="1:18" s="7" customFormat="1" ht="9.75" customHeight="1">
      <c r="A47" s="13">
        <v>312001</v>
      </c>
      <c r="B47" s="5" t="s">
        <v>98</v>
      </c>
      <c r="C47" s="8">
        <v>20</v>
      </c>
      <c r="D47" s="8">
        <v>20</v>
      </c>
      <c r="E47" s="8">
        <v>20</v>
      </c>
      <c r="F47" s="17">
        <v>3</v>
      </c>
      <c r="G47" s="10">
        <f aca="true" t="shared" si="9" ref="G47:G52">+F47/E47</f>
        <v>0.15</v>
      </c>
      <c r="H47" s="8">
        <v>20</v>
      </c>
      <c r="I47" s="8">
        <v>55</v>
      </c>
      <c r="K47" s="8">
        <v>3031</v>
      </c>
      <c r="L47" s="8">
        <v>50</v>
      </c>
      <c r="M47" s="8">
        <v>15293</v>
      </c>
      <c r="N47" s="8">
        <v>10000</v>
      </c>
      <c r="O47" s="8">
        <v>17550</v>
      </c>
      <c r="P47" s="8">
        <v>14000</v>
      </c>
      <c r="Q47" s="8"/>
      <c r="R47" s="8"/>
    </row>
    <row r="48" spans="1:18" s="7" customFormat="1" ht="9.75" customHeight="1">
      <c r="A48" s="13">
        <v>312012</v>
      </c>
      <c r="B48" s="5" t="s">
        <v>51</v>
      </c>
      <c r="C48" s="8">
        <v>155</v>
      </c>
      <c r="D48" s="8">
        <v>155</v>
      </c>
      <c r="E48" s="8">
        <v>155</v>
      </c>
      <c r="F48" s="17">
        <v>80</v>
      </c>
      <c r="G48" s="10">
        <f t="shared" si="9"/>
        <v>0.5161290322580645</v>
      </c>
      <c r="H48" s="8">
        <v>155</v>
      </c>
      <c r="I48" s="8">
        <v>7350</v>
      </c>
      <c r="K48" s="8">
        <v>35165</v>
      </c>
      <c r="L48" s="8"/>
      <c r="M48" s="8">
        <v>38875</v>
      </c>
      <c r="N48" s="8">
        <v>40000</v>
      </c>
      <c r="O48" s="8">
        <v>54000</v>
      </c>
      <c r="P48" s="8">
        <v>45000</v>
      </c>
      <c r="Q48" s="8">
        <v>51000</v>
      </c>
      <c r="R48" s="8">
        <v>51000</v>
      </c>
    </row>
    <row r="49" spans="1:18" s="7" customFormat="1" ht="9.75" customHeight="1">
      <c r="A49" s="13">
        <v>312012</v>
      </c>
      <c r="B49" s="5" t="s">
        <v>52</v>
      </c>
      <c r="C49" s="8">
        <v>14525</v>
      </c>
      <c r="D49" s="8" t="e">
        <v>#REF!</v>
      </c>
      <c r="E49" s="8">
        <v>14525</v>
      </c>
      <c r="F49" s="17">
        <v>10894</v>
      </c>
      <c r="G49" s="10">
        <f t="shared" si="9"/>
        <v>0.7500172117039587</v>
      </c>
      <c r="H49" s="8" t="e">
        <f>+#REF!+#REF!+#REF!+#REF!</f>
        <v>#REF!</v>
      </c>
      <c r="I49" s="8">
        <v>40</v>
      </c>
      <c r="K49" s="8">
        <v>1129</v>
      </c>
      <c r="L49" s="8"/>
      <c r="M49" s="8">
        <v>1004</v>
      </c>
      <c r="N49" s="8">
        <v>1200</v>
      </c>
      <c r="O49" s="8">
        <v>1014</v>
      </c>
      <c r="P49" s="8">
        <v>1200</v>
      </c>
      <c r="Q49" s="8">
        <v>1300</v>
      </c>
      <c r="R49" s="8">
        <v>1300</v>
      </c>
    </row>
    <row r="50" spans="1:21" s="7" customFormat="1" ht="9.75" customHeight="1">
      <c r="A50" s="13">
        <v>312012</v>
      </c>
      <c r="B50" s="5" t="s">
        <v>53</v>
      </c>
      <c r="C50" s="48">
        <v>158</v>
      </c>
      <c r="D50" s="49">
        <v>158</v>
      </c>
      <c r="E50" s="48">
        <v>158</v>
      </c>
      <c r="F50" s="17">
        <v>126</v>
      </c>
      <c r="G50" s="10">
        <f t="shared" si="9"/>
        <v>0.7974683544303798</v>
      </c>
      <c r="H50" s="48">
        <v>158</v>
      </c>
      <c r="I50" s="48">
        <v>7</v>
      </c>
      <c r="K50" s="48">
        <v>74</v>
      </c>
      <c r="L50" s="48"/>
      <c r="M50" s="48">
        <v>76</v>
      </c>
      <c r="N50" s="48">
        <v>78</v>
      </c>
      <c r="O50" s="48">
        <v>78</v>
      </c>
      <c r="P50" s="48">
        <v>79</v>
      </c>
      <c r="Q50" s="48">
        <v>80</v>
      </c>
      <c r="R50" s="48">
        <v>82</v>
      </c>
      <c r="U50" s="7">
        <v>0</v>
      </c>
    </row>
    <row r="51" spans="1:18" s="7" customFormat="1" ht="9.75" customHeight="1">
      <c r="A51" s="13">
        <v>312012</v>
      </c>
      <c r="B51" s="47" t="s">
        <v>55</v>
      </c>
      <c r="C51" s="11">
        <v>300</v>
      </c>
      <c r="D51" s="11"/>
      <c r="E51" s="11">
        <v>300</v>
      </c>
      <c r="F51" s="17">
        <v>189</v>
      </c>
      <c r="G51" s="10">
        <f t="shared" si="9"/>
        <v>0.63</v>
      </c>
      <c r="H51" s="11">
        <v>300</v>
      </c>
      <c r="I51" s="11">
        <v>16</v>
      </c>
      <c r="K51" s="11">
        <v>277</v>
      </c>
      <c r="L51" s="11">
        <v>16</v>
      </c>
      <c r="M51" s="11">
        <v>283</v>
      </c>
      <c r="N51" s="11">
        <v>285</v>
      </c>
      <c r="O51" s="11">
        <v>294</v>
      </c>
      <c r="P51" s="11">
        <v>300</v>
      </c>
      <c r="Q51" s="11">
        <v>310</v>
      </c>
      <c r="R51" s="11">
        <v>320</v>
      </c>
    </row>
    <row r="52" spans="1:18" s="7" customFormat="1" ht="9.75" customHeight="1">
      <c r="A52" s="26">
        <v>312001</v>
      </c>
      <c r="B52" s="27" t="s">
        <v>62</v>
      </c>
      <c r="C52" s="34">
        <v>80</v>
      </c>
      <c r="D52" s="3"/>
      <c r="E52" s="34">
        <v>80</v>
      </c>
      <c r="F52" s="17">
        <v>56</v>
      </c>
      <c r="G52" s="10">
        <f t="shared" si="9"/>
        <v>0.7</v>
      </c>
      <c r="H52" s="34">
        <v>56</v>
      </c>
      <c r="I52" s="34">
        <v>400</v>
      </c>
      <c r="K52" s="34">
        <v>719</v>
      </c>
      <c r="L52" s="34"/>
      <c r="M52" s="34">
        <v>0</v>
      </c>
      <c r="N52" s="34">
        <v>1000</v>
      </c>
      <c r="O52" s="34">
        <v>1225</v>
      </c>
      <c r="P52" s="34">
        <v>1000</v>
      </c>
      <c r="Q52" s="34">
        <v>1200</v>
      </c>
      <c r="R52" s="34">
        <v>0</v>
      </c>
    </row>
    <row r="53" spans="1:18" s="7" customFormat="1" ht="10.5" customHeight="1">
      <c r="A53" s="165">
        <v>312012</v>
      </c>
      <c r="B53" s="141" t="s">
        <v>92</v>
      </c>
      <c r="C53" s="36"/>
      <c r="D53" s="3"/>
      <c r="E53" s="36"/>
      <c r="F53" s="166"/>
      <c r="G53" s="167"/>
      <c r="H53" s="36"/>
      <c r="I53" s="36"/>
      <c r="K53" s="168">
        <v>3829</v>
      </c>
      <c r="L53" s="36"/>
      <c r="M53" s="168">
        <v>24145</v>
      </c>
      <c r="N53" s="168"/>
      <c r="O53" s="168"/>
      <c r="P53" s="168"/>
      <c r="Q53" s="168"/>
      <c r="R53" s="168"/>
    </row>
    <row r="54" spans="1:18" s="7" customFormat="1" ht="10.5" customHeight="1">
      <c r="A54" s="165">
        <v>312001</v>
      </c>
      <c r="B54" s="141" t="s">
        <v>89</v>
      </c>
      <c r="C54" s="36"/>
      <c r="D54" s="3"/>
      <c r="E54" s="36"/>
      <c r="F54" s="166"/>
      <c r="G54" s="167"/>
      <c r="H54" s="36"/>
      <c r="I54" s="36"/>
      <c r="K54" s="168">
        <v>2524</v>
      </c>
      <c r="L54" s="36"/>
      <c r="M54" s="168">
        <v>3238</v>
      </c>
      <c r="N54" s="168">
        <v>0</v>
      </c>
      <c r="O54" s="168"/>
      <c r="P54" s="168">
        <v>0</v>
      </c>
      <c r="Q54" s="168"/>
      <c r="R54" s="168"/>
    </row>
    <row r="55" spans="1:18" s="7" customFormat="1" ht="10.5" customHeight="1">
      <c r="A55" s="165">
        <v>312001</v>
      </c>
      <c r="B55" s="141" t="s">
        <v>95</v>
      </c>
      <c r="C55" s="36"/>
      <c r="D55" s="3"/>
      <c r="E55" s="36"/>
      <c r="F55" s="166"/>
      <c r="G55" s="167"/>
      <c r="H55" s="36"/>
      <c r="I55" s="36"/>
      <c r="K55" s="168"/>
      <c r="L55" s="36"/>
      <c r="M55" s="168"/>
      <c r="N55" s="168"/>
      <c r="O55" s="168">
        <v>15800</v>
      </c>
      <c r="P55" s="168">
        <v>13000</v>
      </c>
      <c r="Q55" s="168"/>
      <c r="R55" s="168"/>
    </row>
    <row r="56" spans="1:18" s="7" customFormat="1" ht="10.5" customHeight="1">
      <c r="A56" s="165">
        <v>312001</v>
      </c>
      <c r="B56" s="141" t="s">
        <v>87</v>
      </c>
      <c r="C56" s="36"/>
      <c r="D56" s="3"/>
      <c r="E56" s="36"/>
      <c r="F56" s="166"/>
      <c r="G56" s="167"/>
      <c r="H56" s="36"/>
      <c r="I56" s="36"/>
      <c r="K56" s="168">
        <v>3640</v>
      </c>
      <c r="L56" s="36"/>
      <c r="M56" s="168">
        <v>0</v>
      </c>
      <c r="N56" s="171"/>
      <c r="O56" s="168">
        <v>0</v>
      </c>
      <c r="P56" s="171"/>
      <c r="Q56" s="168"/>
      <c r="R56" s="168"/>
    </row>
    <row r="57" spans="1:18" s="7" customFormat="1" ht="10.5" customHeight="1">
      <c r="A57" s="165">
        <v>312001</v>
      </c>
      <c r="B57" s="141" t="s">
        <v>84</v>
      </c>
      <c r="C57" s="36"/>
      <c r="D57" s="3"/>
      <c r="E57" s="36"/>
      <c r="F57" s="166"/>
      <c r="G57" s="167"/>
      <c r="H57" s="36"/>
      <c r="I57" s="36"/>
      <c r="K57" s="168">
        <v>3412</v>
      </c>
      <c r="L57" s="36"/>
      <c r="M57" s="168">
        <v>3052</v>
      </c>
      <c r="N57" s="171">
        <v>300</v>
      </c>
      <c r="O57" s="168">
        <v>218</v>
      </c>
      <c r="P57" s="171">
        <v>0</v>
      </c>
      <c r="Q57" s="168">
        <v>0</v>
      </c>
      <c r="R57" s="168">
        <v>0</v>
      </c>
    </row>
    <row r="58" spans="1:18" s="7" customFormat="1" ht="10.5" customHeight="1">
      <c r="A58" s="165">
        <v>312001</v>
      </c>
      <c r="B58" s="141" t="s">
        <v>75</v>
      </c>
      <c r="C58" s="36"/>
      <c r="D58" s="3"/>
      <c r="E58" s="36"/>
      <c r="F58" s="166"/>
      <c r="G58" s="167"/>
      <c r="H58" s="36"/>
      <c r="I58" s="36"/>
      <c r="K58" s="168">
        <v>1277</v>
      </c>
      <c r="L58" s="36"/>
      <c r="M58" s="168">
        <v>1465</v>
      </c>
      <c r="N58" s="168">
        <v>1500</v>
      </c>
      <c r="O58" s="168">
        <v>2918</v>
      </c>
      <c r="P58" s="168">
        <v>2000</v>
      </c>
      <c r="Q58" s="168">
        <v>1500</v>
      </c>
      <c r="R58" s="168">
        <v>1100</v>
      </c>
    </row>
    <row r="59" spans="1:18" s="7" customFormat="1" ht="10.5" customHeight="1">
      <c r="A59" s="165">
        <v>312001</v>
      </c>
      <c r="B59" s="141" t="s">
        <v>76</v>
      </c>
      <c r="C59" s="36"/>
      <c r="D59" s="3"/>
      <c r="E59" s="36"/>
      <c r="F59" s="166"/>
      <c r="G59" s="167"/>
      <c r="H59" s="36"/>
      <c r="I59" s="36"/>
      <c r="K59" s="168">
        <v>352</v>
      </c>
      <c r="L59" s="36"/>
      <c r="M59" s="168">
        <v>378</v>
      </c>
      <c r="N59" s="168">
        <v>450</v>
      </c>
      <c r="O59" s="168">
        <v>390</v>
      </c>
      <c r="P59" s="168">
        <v>450</v>
      </c>
      <c r="Q59" s="168">
        <v>500</v>
      </c>
      <c r="R59" s="168">
        <v>500</v>
      </c>
    </row>
    <row r="60" spans="1:18" s="7" customFormat="1" ht="10.5" customHeight="1">
      <c r="A60" s="165">
        <v>312001</v>
      </c>
      <c r="B60" s="141" t="s">
        <v>83</v>
      </c>
      <c r="C60" s="36"/>
      <c r="D60" s="3"/>
      <c r="E60" s="36"/>
      <c r="F60" s="166"/>
      <c r="G60" s="167"/>
      <c r="H60" s="36"/>
      <c r="I60" s="36"/>
      <c r="K60" s="168">
        <v>268</v>
      </c>
      <c r="L60" s="36"/>
      <c r="M60" s="168">
        <v>340</v>
      </c>
      <c r="N60" s="168">
        <v>400</v>
      </c>
      <c r="O60" s="168">
        <v>340</v>
      </c>
      <c r="P60" s="168">
        <v>500</v>
      </c>
      <c r="Q60" s="168">
        <v>550</v>
      </c>
      <c r="R60" s="168">
        <v>550</v>
      </c>
    </row>
    <row r="61" spans="1:18" s="7" customFormat="1" ht="13.5" customHeight="1" thickBot="1">
      <c r="A61" s="106" t="s">
        <v>3</v>
      </c>
      <c r="B61" s="107"/>
      <c r="C61" s="108">
        <f>+C46+C42+C39+C32+C23+C15+C7</f>
        <v>52004</v>
      </c>
      <c r="D61" s="108" t="e">
        <f>+D46+D42+D39+D32+D23+D15+D7</f>
        <v>#REF!</v>
      </c>
      <c r="E61" s="108">
        <f>+E46+E42+E39+E32+E23+E15+E7</f>
        <v>52004</v>
      </c>
      <c r="F61" s="109">
        <f>+F46+F42+F39+F32+F23+F15+F7</f>
        <v>42707</v>
      </c>
      <c r="G61" s="110">
        <f>+F61/E61</f>
        <v>0.8212252903622799</v>
      </c>
      <c r="H61" s="108" t="e">
        <f>+H46+H42+H39+H32+H23+H15+H7</f>
        <v>#REF!</v>
      </c>
      <c r="I61" s="108" t="e">
        <f>I7+I15+I23+I32+I39+I42+I46</f>
        <v>#REF!</v>
      </c>
      <c r="J61" s="111"/>
      <c r="K61" s="108">
        <f>K46+K42+K39+K32+K23+K15+K7</f>
        <v>440144</v>
      </c>
      <c r="L61" s="108">
        <f aca="true" t="shared" si="10" ref="L61:R61">L46+L42+L39+L32+L23+L15+L7</f>
        <v>11286</v>
      </c>
      <c r="M61" s="108">
        <f t="shared" si="10"/>
        <v>653163</v>
      </c>
      <c r="N61" s="108">
        <f>N46+N42+N39+N32+N23+N15+N7</f>
        <v>500285</v>
      </c>
      <c r="O61" s="108">
        <f t="shared" si="10"/>
        <v>682868</v>
      </c>
      <c r="P61" s="108">
        <f t="shared" si="10"/>
        <v>641529</v>
      </c>
      <c r="Q61" s="108">
        <f t="shared" si="10"/>
        <v>609790</v>
      </c>
      <c r="R61" s="108">
        <f t="shared" si="10"/>
        <v>619702</v>
      </c>
    </row>
    <row r="62" spans="1:18" s="7" customFormat="1" ht="22.5" customHeight="1" thickBot="1" thickTop="1">
      <c r="A62" s="64"/>
      <c r="B62" s="65"/>
      <c r="C62" s="66"/>
      <c r="D62" s="66"/>
      <c r="E62" s="66"/>
      <c r="F62" s="66"/>
      <c r="G62" s="67"/>
      <c r="H62" s="66"/>
      <c r="I62" s="66"/>
      <c r="K62" s="66"/>
      <c r="L62" s="66"/>
      <c r="M62" s="66"/>
      <c r="N62" s="66"/>
      <c r="O62" s="66"/>
      <c r="P62" s="66"/>
      <c r="Q62" s="66"/>
      <c r="R62" s="66"/>
    </row>
    <row r="63" spans="1:18" s="7" customFormat="1" ht="34.5" thickTop="1">
      <c r="A63" s="75" t="s">
        <v>4</v>
      </c>
      <c r="B63" s="76"/>
      <c r="C63" s="77" t="s">
        <v>16</v>
      </c>
      <c r="D63" s="77" t="s">
        <v>7</v>
      </c>
      <c r="E63" s="74" t="s">
        <v>17</v>
      </c>
      <c r="F63" s="77" t="s">
        <v>15</v>
      </c>
      <c r="G63" s="78"/>
      <c r="H63" s="74" t="s">
        <v>21</v>
      </c>
      <c r="I63" s="74">
        <v>2008</v>
      </c>
      <c r="J63" s="73"/>
      <c r="K63" s="70" t="s">
        <v>91</v>
      </c>
      <c r="L63" s="70">
        <v>2009</v>
      </c>
      <c r="M63" s="70" t="s">
        <v>96</v>
      </c>
      <c r="N63" s="70">
        <v>2022</v>
      </c>
      <c r="O63" s="70" t="s">
        <v>94</v>
      </c>
      <c r="P63" s="70">
        <v>2023</v>
      </c>
      <c r="Q63" s="70">
        <v>2024</v>
      </c>
      <c r="R63" s="70">
        <v>2025</v>
      </c>
    </row>
    <row r="64" spans="1:18" s="7" customFormat="1" ht="15" customHeight="1">
      <c r="A64" s="75"/>
      <c r="B64" s="76"/>
      <c r="C64" s="77"/>
      <c r="D64" s="77"/>
      <c r="E64" s="74"/>
      <c r="F64" s="77"/>
      <c r="G64" s="78"/>
      <c r="H64" s="74"/>
      <c r="I64" s="146" t="s">
        <v>22</v>
      </c>
      <c r="J64" s="147"/>
      <c r="K64" s="146" t="s">
        <v>60</v>
      </c>
      <c r="L64" s="146" t="s">
        <v>58</v>
      </c>
      <c r="M64" s="146" t="s">
        <v>60</v>
      </c>
      <c r="N64" s="146" t="s">
        <v>59</v>
      </c>
      <c r="O64" s="146" t="s">
        <v>59</v>
      </c>
      <c r="P64" s="146" t="s">
        <v>59</v>
      </c>
      <c r="Q64" s="146" t="s">
        <v>59</v>
      </c>
      <c r="R64" s="146" t="s">
        <v>59</v>
      </c>
    </row>
    <row r="65" spans="1:18" s="7" customFormat="1" ht="11.25">
      <c r="A65" s="124" t="s">
        <v>34</v>
      </c>
      <c r="B65" s="89"/>
      <c r="C65" s="125" t="s">
        <v>0</v>
      </c>
      <c r="D65" s="125" t="s">
        <v>0</v>
      </c>
      <c r="E65" s="125"/>
      <c r="F65" s="125" t="s">
        <v>0</v>
      </c>
      <c r="G65" s="126"/>
      <c r="H65" s="105"/>
      <c r="I65" s="91">
        <f>I66+I69</f>
        <v>55</v>
      </c>
      <c r="J65" s="94"/>
      <c r="K65" s="91"/>
      <c r="L65" s="91">
        <f>L66+L69+L76</f>
        <v>13350</v>
      </c>
      <c r="M65" s="91"/>
      <c r="N65" s="91"/>
      <c r="O65" s="91"/>
      <c r="P65" s="91"/>
      <c r="Q65" s="91"/>
      <c r="R65" s="91"/>
    </row>
    <row r="66" spans="1:18" s="7" customFormat="1" ht="11.25">
      <c r="A66" s="4">
        <v>233001</v>
      </c>
      <c r="B66" s="5" t="s">
        <v>26</v>
      </c>
      <c r="C66" s="8">
        <v>420</v>
      </c>
      <c r="D66" s="8">
        <v>387</v>
      </c>
      <c r="E66" s="9">
        <f>+C66</f>
        <v>420</v>
      </c>
      <c r="F66" s="9">
        <v>318</v>
      </c>
      <c r="G66" s="10">
        <f>+F66/E66</f>
        <v>0.7571428571428571</v>
      </c>
      <c r="H66" s="9">
        <f>+C66+145</f>
        <v>565</v>
      </c>
      <c r="I66" s="9"/>
      <c r="K66" s="9"/>
      <c r="L66" s="9"/>
      <c r="M66" s="9"/>
      <c r="N66" s="9"/>
      <c r="O66" s="9"/>
      <c r="P66" s="9"/>
      <c r="Q66" s="9"/>
      <c r="R66" s="9"/>
    </row>
    <row r="67" spans="1:18" s="7" customFormat="1" ht="11.25" hidden="1">
      <c r="A67" s="33"/>
      <c r="B67" s="22"/>
      <c r="C67" s="12"/>
      <c r="D67" s="12"/>
      <c r="E67" s="9"/>
      <c r="F67" s="9"/>
      <c r="G67" s="10"/>
      <c r="H67" s="9"/>
      <c r="I67" s="9"/>
      <c r="K67" s="9"/>
      <c r="L67" s="9"/>
      <c r="M67" s="9"/>
      <c r="N67" s="9"/>
      <c r="O67" s="9"/>
      <c r="P67" s="9"/>
      <c r="Q67" s="9"/>
      <c r="R67" s="9"/>
    </row>
    <row r="68" spans="1:18" s="7" customFormat="1" ht="11.25" hidden="1">
      <c r="A68" s="33"/>
      <c r="B68" s="22"/>
      <c r="C68" s="12"/>
      <c r="D68" s="12"/>
      <c r="E68" s="9"/>
      <c r="F68" s="9"/>
      <c r="G68" s="10"/>
      <c r="H68" s="9"/>
      <c r="I68" s="9"/>
      <c r="K68" s="9"/>
      <c r="L68" s="9"/>
      <c r="M68" s="9"/>
      <c r="N68" s="9"/>
      <c r="O68" s="9"/>
      <c r="P68" s="9"/>
      <c r="Q68" s="9"/>
      <c r="R68" s="9"/>
    </row>
    <row r="69" spans="1:18" s="7" customFormat="1" ht="11.25">
      <c r="A69" s="14">
        <v>233001</v>
      </c>
      <c r="B69" s="15" t="s">
        <v>27</v>
      </c>
      <c r="C69" s="16">
        <v>529</v>
      </c>
      <c r="D69" s="16">
        <v>437</v>
      </c>
      <c r="E69" s="9">
        <f>+C69</f>
        <v>529</v>
      </c>
      <c r="F69" s="17">
        <v>128</v>
      </c>
      <c r="G69" s="10">
        <f>+F69/E69</f>
        <v>0.24196597353497165</v>
      </c>
      <c r="H69" s="9">
        <v>150</v>
      </c>
      <c r="I69" s="9">
        <v>55</v>
      </c>
      <c r="K69" s="9">
        <v>5397</v>
      </c>
      <c r="L69" s="9">
        <v>150</v>
      </c>
      <c r="M69" s="9">
        <v>0</v>
      </c>
      <c r="N69" s="9">
        <v>250000</v>
      </c>
      <c r="O69" s="9">
        <v>200000</v>
      </c>
      <c r="P69" s="9">
        <v>200000</v>
      </c>
      <c r="Q69" s="9">
        <v>50000</v>
      </c>
      <c r="R69" s="9">
        <v>50000</v>
      </c>
    </row>
    <row r="70" spans="1:18" s="7" customFormat="1" ht="11.25" hidden="1">
      <c r="A70" s="127" t="s">
        <v>35</v>
      </c>
      <c r="B70" s="128"/>
      <c r="C70" s="129"/>
      <c r="D70" s="129"/>
      <c r="E70" s="130"/>
      <c r="F70" s="131"/>
      <c r="G70" s="92"/>
      <c r="H70" s="130"/>
      <c r="I70" s="130">
        <f>I71+I72+I73+I74+I75</f>
        <v>0</v>
      </c>
      <c r="J70" s="94"/>
      <c r="K70" s="130">
        <f>K71+K72+K73+K74+K75</f>
        <v>0</v>
      </c>
      <c r="L70" s="130">
        <f aca="true" t="shared" si="11" ref="L70:R70">L71+L72+L73+L74+L75</f>
        <v>0</v>
      </c>
      <c r="M70" s="130">
        <f>M71+M72+M73+M74+M75</f>
        <v>0</v>
      </c>
      <c r="N70" s="130">
        <f>N71+N72+N73+N74+N75</f>
        <v>0</v>
      </c>
      <c r="O70" s="130"/>
      <c r="P70" s="130">
        <f>P71+P72+P73+P74+P75</f>
        <v>0</v>
      </c>
      <c r="Q70" s="130">
        <f t="shared" si="11"/>
        <v>0</v>
      </c>
      <c r="R70" s="130">
        <f t="shared" si="11"/>
        <v>0</v>
      </c>
    </row>
    <row r="71" spans="1:18" s="7" customFormat="1" ht="11.25" hidden="1">
      <c r="A71" s="13" t="s">
        <v>43</v>
      </c>
      <c r="B71" s="5" t="s">
        <v>29</v>
      </c>
      <c r="C71" s="11"/>
      <c r="D71" s="12"/>
      <c r="E71" s="9">
        <v>200</v>
      </c>
      <c r="F71" s="9">
        <v>200</v>
      </c>
      <c r="G71" s="10">
        <f>+F71/E71</f>
        <v>1</v>
      </c>
      <c r="H71" s="9">
        <f>+E71</f>
        <v>200</v>
      </c>
      <c r="I71" s="9"/>
      <c r="K71" s="9"/>
      <c r="L71" s="9"/>
      <c r="M71" s="9"/>
      <c r="N71" s="9"/>
      <c r="O71" s="9"/>
      <c r="P71" s="9"/>
      <c r="Q71" s="9"/>
      <c r="R71" s="9"/>
    </row>
    <row r="72" spans="1:18" s="7" customFormat="1" ht="11.25" hidden="1">
      <c r="A72" s="13" t="s">
        <v>44</v>
      </c>
      <c r="B72" s="18" t="s">
        <v>29</v>
      </c>
      <c r="C72" s="19"/>
      <c r="D72" s="19"/>
      <c r="E72" s="19"/>
      <c r="F72" s="19">
        <v>546</v>
      </c>
      <c r="G72" s="10"/>
      <c r="H72" s="17">
        <v>0</v>
      </c>
      <c r="I72" s="9"/>
      <c r="K72" s="9"/>
      <c r="L72" s="9"/>
      <c r="M72" s="9"/>
      <c r="N72" s="9"/>
      <c r="O72" s="9"/>
      <c r="P72" s="9"/>
      <c r="Q72" s="9"/>
      <c r="R72" s="9"/>
    </row>
    <row r="73" spans="1:18" s="7" customFormat="1" ht="11.25" hidden="1">
      <c r="A73" s="13" t="s">
        <v>45</v>
      </c>
      <c r="B73" s="5" t="s">
        <v>29</v>
      </c>
      <c r="C73" s="20"/>
      <c r="D73" s="3"/>
      <c r="E73" s="20"/>
      <c r="F73" s="17">
        <v>500</v>
      </c>
      <c r="G73" s="10"/>
      <c r="H73" s="17">
        <v>500</v>
      </c>
      <c r="I73" s="9"/>
      <c r="K73" s="9"/>
      <c r="L73" s="9"/>
      <c r="M73" s="9"/>
      <c r="N73" s="9"/>
      <c r="O73" s="9"/>
      <c r="P73" s="9"/>
      <c r="Q73" s="9"/>
      <c r="R73" s="9"/>
    </row>
    <row r="74" spans="1:18" s="7" customFormat="1" ht="11.25" hidden="1">
      <c r="A74" s="13" t="s">
        <v>46</v>
      </c>
      <c r="B74" s="5" t="s">
        <v>29</v>
      </c>
      <c r="C74" s="17"/>
      <c r="D74" s="3"/>
      <c r="E74" s="17"/>
      <c r="F74" s="17"/>
      <c r="G74" s="10"/>
      <c r="H74" s="17">
        <v>468</v>
      </c>
      <c r="I74" s="9"/>
      <c r="K74" s="9"/>
      <c r="L74" s="9"/>
      <c r="M74" s="9"/>
      <c r="N74" s="9"/>
      <c r="O74" s="9"/>
      <c r="P74" s="9"/>
      <c r="Q74" s="9"/>
      <c r="R74" s="9"/>
    </row>
    <row r="75" spans="1:18" s="7" customFormat="1" ht="11.25" hidden="1">
      <c r="A75" s="13">
        <v>322001</v>
      </c>
      <c r="B75" s="5" t="s">
        <v>30</v>
      </c>
      <c r="C75" s="3"/>
      <c r="D75" s="3"/>
      <c r="E75" s="17"/>
      <c r="F75" s="17">
        <v>300</v>
      </c>
      <c r="G75" s="10"/>
      <c r="H75" s="17">
        <v>300</v>
      </c>
      <c r="I75" s="9"/>
      <c r="K75" s="9"/>
      <c r="L75" s="9"/>
      <c r="M75" s="9"/>
      <c r="N75" s="9"/>
      <c r="O75" s="9"/>
      <c r="P75" s="9"/>
      <c r="Q75" s="9"/>
      <c r="R75" s="9"/>
    </row>
    <row r="76" spans="1:18" s="7" customFormat="1" ht="11.25">
      <c r="A76" s="140">
        <v>322001</v>
      </c>
      <c r="B76" s="141" t="s">
        <v>78</v>
      </c>
      <c r="C76" s="3"/>
      <c r="D76" s="3"/>
      <c r="E76" s="37"/>
      <c r="F76" s="37"/>
      <c r="G76" s="10"/>
      <c r="H76" s="37"/>
      <c r="I76" s="142"/>
      <c r="K76" s="142"/>
      <c r="L76" s="142">
        <v>13200</v>
      </c>
      <c r="M76" s="142"/>
      <c r="N76" s="142">
        <v>220000</v>
      </c>
      <c r="O76" s="142">
        <v>220000</v>
      </c>
      <c r="P76" s="142">
        <v>375000</v>
      </c>
      <c r="Q76" s="142">
        <v>0</v>
      </c>
      <c r="R76" s="142">
        <v>0</v>
      </c>
    </row>
    <row r="77" spans="1:18" s="7" customFormat="1" ht="11.25">
      <c r="A77" s="140">
        <v>322002</v>
      </c>
      <c r="B77" s="141" t="s">
        <v>78</v>
      </c>
      <c r="C77" s="3"/>
      <c r="D77" s="3"/>
      <c r="E77" s="37"/>
      <c r="F77" s="37"/>
      <c r="G77" s="10"/>
      <c r="H77" s="37"/>
      <c r="I77" s="142"/>
      <c r="K77" s="142">
        <v>270282</v>
      </c>
      <c r="L77" s="142"/>
      <c r="M77" s="142">
        <v>585993.5</v>
      </c>
      <c r="N77" s="142">
        <v>0</v>
      </c>
      <c r="O77" s="142"/>
      <c r="P77" s="142">
        <v>0</v>
      </c>
      <c r="Q77" s="142"/>
      <c r="R77" s="142"/>
    </row>
    <row r="78" spans="1:18" s="7" customFormat="1" ht="12" thickBot="1">
      <c r="A78" s="106" t="s">
        <v>1</v>
      </c>
      <c r="B78" s="112"/>
      <c r="C78" s="113">
        <f>SUM(C66:C75)</f>
        <v>949</v>
      </c>
      <c r="D78" s="113">
        <f>SUM(D66:D75)</f>
        <v>824</v>
      </c>
      <c r="E78" s="113">
        <f>SUM(E66:E75)</f>
        <v>1149</v>
      </c>
      <c r="F78" s="113">
        <f>SUM(F66:F75)</f>
        <v>1992</v>
      </c>
      <c r="G78" s="114"/>
      <c r="H78" s="113">
        <f>SUM(H66:H75)</f>
        <v>2183</v>
      </c>
      <c r="I78" s="113">
        <f>I65+I70</f>
        <v>55</v>
      </c>
      <c r="J78" s="111"/>
      <c r="K78" s="113">
        <f>SUM(K66:K77)</f>
        <v>275679</v>
      </c>
      <c r="L78" s="113">
        <f aca="true" t="shared" si="12" ref="L78:R78">SUM(L66:L77)</f>
        <v>13350</v>
      </c>
      <c r="M78" s="113">
        <f>SUM(M66:M77)</f>
        <v>585993.5</v>
      </c>
      <c r="N78" s="113">
        <f>SUM(N66:N77)</f>
        <v>470000</v>
      </c>
      <c r="O78" s="113">
        <f t="shared" si="12"/>
        <v>420000</v>
      </c>
      <c r="P78" s="113">
        <f t="shared" si="12"/>
        <v>575000</v>
      </c>
      <c r="Q78" s="113">
        <f t="shared" si="12"/>
        <v>50000</v>
      </c>
      <c r="R78" s="113">
        <f t="shared" si="12"/>
        <v>50000</v>
      </c>
    </row>
    <row r="79" spans="1:18" s="7" customFormat="1" ht="12.75" thickBot="1" thickTop="1">
      <c r="A79" s="50"/>
      <c r="B79" s="51"/>
      <c r="C79" s="25"/>
      <c r="D79" s="25"/>
      <c r="E79" s="25"/>
      <c r="F79" s="25"/>
      <c r="G79" s="24"/>
      <c r="H79" s="25"/>
      <c r="I79" s="25"/>
      <c r="K79" s="25"/>
      <c r="L79" s="25"/>
      <c r="M79" s="25"/>
      <c r="N79" s="25"/>
      <c r="O79" s="25"/>
      <c r="P79" s="25"/>
      <c r="Q79" s="25"/>
      <c r="R79" s="25"/>
    </row>
    <row r="80" spans="1:18" s="7" customFormat="1" ht="34.5" thickTop="1">
      <c r="A80" s="79" t="s">
        <v>32</v>
      </c>
      <c r="B80" s="80"/>
      <c r="C80" s="71" t="s">
        <v>16</v>
      </c>
      <c r="D80" s="71" t="s">
        <v>7</v>
      </c>
      <c r="E80" s="70" t="s">
        <v>17</v>
      </c>
      <c r="F80" s="71" t="s">
        <v>15</v>
      </c>
      <c r="G80" s="72"/>
      <c r="H80" s="70" t="s">
        <v>21</v>
      </c>
      <c r="I80" s="70">
        <v>2008</v>
      </c>
      <c r="J80" s="73"/>
      <c r="K80" s="70" t="s">
        <v>91</v>
      </c>
      <c r="L80" s="70">
        <v>2009</v>
      </c>
      <c r="M80" s="70" t="s">
        <v>96</v>
      </c>
      <c r="N80" s="70">
        <v>2022</v>
      </c>
      <c r="O80" s="70" t="s">
        <v>97</v>
      </c>
      <c r="P80" s="70">
        <v>2023</v>
      </c>
      <c r="Q80" s="70">
        <v>2024</v>
      </c>
      <c r="R80" s="70">
        <v>2025</v>
      </c>
    </row>
    <row r="81" spans="1:18" s="7" customFormat="1" ht="9.75" customHeight="1">
      <c r="A81" s="124" t="s">
        <v>36</v>
      </c>
      <c r="B81" s="89"/>
      <c r="C81" s="131" t="s">
        <v>0</v>
      </c>
      <c r="D81" s="126"/>
      <c r="E81" s="131"/>
      <c r="F81" s="131"/>
      <c r="G81" s="92"/>
      <c r="H81" s="105"/>
      <c r="I81" s="91">
        <f>I82+I83+I84</f>
        <v>10000</v>
      </c>
      <c r="J81" s="94"/>
      <c r="K81" s="91"/>
      <c r="L81" s="91">
        <f>L82+L83+L84</f>
        <v>1700</v>
      </c>
      <c r="M81" s="91"/>
      <c r="N81" s="91"/>
      <c r="O81" s="91"/>
      <c r="P81" s="91"/>
      <c r="Q81" s="91"/>
      <c r="R81" s="91"/>
    </row>
    <row r="82" spans="1:18" s="7" customFormat="1" ht="9.75" customHeight="1">
      <c r="A82" s="13">
        <v>453</v>
      </c>
      <c r="B82" s="5" t="s">
        <v>73</v>
      </c>
      <c r="C82" s="3">
        <v>900</v>
      </c>
      <c r="D82" s="3"/>
      <c r="E82" s="17">
        <f>+C82</f>
        <v>900</v>
      </c>
      <c r="F82" s="9">
        <v>0</v>
      </c>
      <c r="G82" s="52"/>
      <c r="H82" s="30">
        <v>0</v>
      </c>
      <c r="I82" s="63">
        <v>200</v>
      </c>
      <c r="K82" s="63">
        <v>612</v>
      </c>
      <c r="L82" s="63">
        <v>200</v>
      </c>
      <c r="M82" s="63">
        <v>694</v>
      </c>
      <c r="N82" s="63"/>
      <c r="O82" s="63">
        <v>2493</v>
      </c>
      <c r="P82" s="63"/>
      <c r="Q82" s="63"/>
      <c r="R82" s="63"/>
    </row>
    <row r="83" spans="1:18" s="7" customFormat="1" ht="9.75" customHeight="1">
      <c r="A83" s="13">
        <v>454001</v>
      </c>
      <c r="B83" s="5" t="s">
        <v>82</v>
      </c>
      <c r="C83" s="36">
        <v>2782</v>
      </c>
      <c r="D83" s="3"/>
      <c r="E83" s="17">
        <f>1248+C83</f>
        <v>4030</v>
      </c>
      <c r="F83" s="9">
        <v>2448</v>
      </c>
      <c r="G83" s="52">
        <f>+F83/E83</f>
        <v>0.6074441687344914</v>
      </c>
      <c r="H83" s="30">
        <v>4030</v>
      </c>
      <c r="I83" s="63">
        <v>2800</v>
      </c>
      <c r="J83" s="32"/>
      <c r="K83" s="63">
        <v>74740</v>
      </c>
      <c r="L83" s="63">
        <v>1500</v>
      </c>
      <c r="M83" s="63">
        <v>68977</v>
      </c>
      <c r="N83" s="63">
        <v>45000</v>
      </c>
      <c r="O83" s="63">
        <v>180000</v>
      </c>
      <c r="P83" s="63">
        <v>90000</v>
      </c>
      <c r="Q83" s="63">
        <v>0</v>
      </c>
      <c r="R83" s="63">
        <v>0</v>
      </c>
    </row>
    <row r="84" spans="1:18" s="7" customFormat="1" ht="9.75" customHeight="1">
      <c r="A84" s="13">
        <v>456002</v>
      </c>
      <c r="B84" s="5" t="s">
        <v>88</v>
      </c>
      <c r="C84" s="11"/>
      <c r="D84" s="3"/>
      <c r="E84" s="9"/>
      <c r="F84" s="9">
        <v>0</v>
      </c>
      <c r="G84" s="52"/>
      <c r="H84" s="30">
        <v>0</v>
      </c>
      <c r="I84" s="63">
        <v>7000</v>
      </c>
      <c r="K84" s="63">
        <v>8000</v>
      </c>
      <c r="L84" s="63"/>
      <c r="M84" s="63">
        <v>0</v>
      </c>
      <c r="N84" s="63"/>
      <c r="O84" s="63"/>
      <c r="P84" s="63"/>
      <c r="Q84" s="63"/>
      <c r="R84" s="63"/>
    </row>
    <row r="85" spans="1:18" s="7" customFormat="1" ht="9.75" customHeight="1" hidden="1">
      <c r="A85" s="132" t="s">
        <v>42</v>
      </c>
      <c r="B85" s="89"/>
      <c r="C85" s="133"/>
      <c r="D85" s="126"/>
      <c r="E85" s="130"/>
      <c r="F85" s="130"/>
      <c r="G85" s="134"/>
      <c r="H85" s="91"/>
      <c r="I85" s="135">
        <f>I86+I87</f>
        <v>0</v>
      </c>
      <c r="J85" s="94"/>
      <c r="K85" s="135"/>
      <c r="L85" s="135"/>
      <c r="M85" s="135"/>
      <c r="N85" s="135"/>
      <c r="O85" s="135"/>
      <c r="P85" s="135"/>
      <c r="Q85" s="135"/>
      <c r="R85" s="135"/>
    </row>
    <row r="86" spans="1:18" s="7" customFormat="1" ht="9.75" customHeight="1" hidden="1">
      <c r="A86" s="13">
        <v>513002</v>
      </c>
      <c r="B86" s="5" t="s">
        <v>31</v>
      </c>
      <c r="C86" s="11">
        <v>39</v>
      </c>
      <c r="D86" s="3"/>
      <c r="E86" s="9">
        <f>+C86</f>
        <v>39</v>
      </c>
      <c r="F86" s="9">
        <v>39</v>
      </c>
      <c r="G86" s="52">
        <f>+F86/E86</f>
        <v>1</v>
      </c>
      <c r="H86" s="30">
        <v>39</v>
      </c>
      <c r="I86" s="63"/>
      <c r="K86" s="63"/>
      <c r="L86" s="63"/>
      <c r="M86" s="63"/>
      <c r="N86" s="63"/>
      <c r="O86" s="63"/>
      <c r="P86" s="63"/>
      <c r="Q86" s="63"/>
      <c r="R86" s="63"/>
    </row>
    <row r="87" spans="1:18" s="7" customFormat="1" ht="9.75" customHeight="1" hidden="1">
      <c r="A87" s="13">
        <v>514002</v>
      </c>
      <c r="B87" s="5" t="s">
        <v>33</v>
      </c>
      <c r="C87" s="11">
        <v>6160</v>
      </c>
      <c r="D87" s="3"/>
      <c r="E87" s="9">
        <f>+C87</f>
        <v>6160</v>
      </c>
      <c r="F87" s="9">
        <v>0</v>
      </c>
      <c r="G87" s="52">
        <f>+F87/E87</f>
        <v>0</v>
      </c>
      <c r="H87" s="30">
        <v>0</v>
      </c>
      <c r="I87" s="63"/>
      <c r="K87" s="63"/>
      <c r="L87" s="63"/>
      <c r="M87" s="63"/>
      <c r="N87" s="63"/>
      <c r="O87" s="63"/>
      <c r="P87" s="63"/>
      <c r="Q87" s="63"/>
      <c r="R87" s="63"/>
    </row>
    <row r="88" spans="1:18" s="7" customFormat="1" ht="9.75" customHeight="1">
      <c r="A88" s="13">
        <v>513001</v>
      </c>
      <c r="B88" s="5" t="s">
        <v>81</v>
      </c>
      <c r="C88" s="11"/>
      <c r="D88" s="3"/>
      <c r="E88" s="12"/>
      <c r="F88" s="12"/>
      <c r="G88" s="52"/>
      <c r="H88" s="53"/>
      <c r="I88" s="169"/>
      <c r="K88" s="169">
        <v>307000</v>
      </c>
      <c r="L88" s="169"/>
      <c r="M88" s="169">
        <v>215628</v>
      </c>
      <c r="N88" s="169"/>
      <c r="O88" s="169">
        <v>375000</v>
      </c>
      <c r="P88" s="169"/>
      <c r="Q88" s="169"/>
      <c r="R88" s="169"/>
    </row>
    <row r="89" spans="1:18" s="7" customFormat="1" ht="9.75" customHeight="1">
      <c r="A89" s="13"/>
      <c r="B89" s="5" t="s">
        <v>93</v>
      </c>
      <c r="C89" s="11"/>
      <c r="D89" s="3"/>
      <c r="E89" s="12"/>
      <c r="F89" s="12"/>
      <c r="G89" s="52"/>
      <c r="H89" s="53"/>
      <c r="I89" s="169"/>
      <c r="K89" s="169"/>
      <c r="L89" s="169"/>
      <c r="M89" s="169"/>
      <c r="N89" s="169"/>
      <c r="O89" s="169"/>
      <c r="P89" s="169"/>
      <c r="Q89" s="169"/>
      <c r="R89" s="169"/>
    </row>
    <row r="90" spans="1:18" s="7" customFormat="1" ht="9.75" customHeight="1">
      <c r="A90" s="13">
        <v>514002</v>
      </c>
      <c r="B90" s="5" t="s">
        <v>90</v>
      </c>
      <c r="C90" s="11"/>
      <c r="D90" s="3"/>
      <c r="E90" s="12"/>
      <c r="F90" s="12"/>
      <c r="G90" s="52"/>
      <c r="H90" s="53"/>
      <c r="I90" s="169"/>
      <c r="K90" s="169">
        <v>14363</v>
      </c>
      <c r="L90" s="169"/>
      <c r="M90" s="169">
        <v>0</v>
      </c>
      <c r="N90" s="169"/>
      <c r="O90" s="169"/>
      <c r="P90" s="169"/>
      <c r="Q90" s="169"/>
      <c r="R90" s="169"/>
    </row>
    <row r="91" spans="1:18" s="7" customFormat="1" ht="9.75" customHeight="1">
      <c r="A91" s="115" t="s">
        <v>32</v>
      </c>
      <c r="B91" s="116"/>
      <c r="C91" s="117">
        <f>SUM(C82:C87)</f>
        <v>9881</v>
      </c>
      <c r="D91" s="117">
        <f>SUM(D82:D87)</f>
        <v>0</v>
      </c>
      <c r="E91" s="117">
        <f>SUM(E82:E87)</f>
        <v>11129</v>
      </c>
      <c r="F91" s="117">
        <f>SUM(F82:F87)</f>
        <v>2487</v>
      </c>
      <c r="G91" s="118">
        <f>+F91/E91</f>
        <v>0.223470212957139</v>
      </c>
      <c r="H91" s="117">
        <f>SUM(H82:H87)</f>
        <v>4069</v>
      </c>
      <c r="I91" s="117">
        <f>I81+I85</f>
        <v>10000</v>
      </c>
      <c r="J91" s="111"/>
      <c r="K91" s="117">
        <f>SUM(K82:K90)</f>
        <v>404715</v>
      </c>
      <c r="L91" s="117">
        <f>SUM(L82:L88)</f>
        <v>1700</v>
      </c>
      <c r="M91" s="117">
        <f aca="true" t="shared" si="13" ref="M91:R91">SUM(M82:M90)</f>
        <v>285299</v>
      </c>
      <c r="N91" s="117">
        <f>SUM(N82:N90)</f>
        <v>45000</v>
      </c>
      <c r="O91" s="117">
        <f t="shared" si="13"/>
        <v>557493</v>
      </c>
      <c r="P91" s="117">
        <f t="shared" si="13"/>
        <v>90000</v>
      </c>
      <c r="Q91" s="117">
        <f t="shared" si="13"/>
        <v>0</v>
      </c>
      <c r="R91" s="117">
        <f t="shared" si="13"/>
        <v>0</v>
      </c>
    </row>
    <row r="92" spans="1:18" s="7" customFormat="1" ht="9.75" customHeight="1">
      <c r="A92" s="29"/>
      <c r="B92" s="5"/>
      <c r="C92" s="38"/>
      <c r="D92" s="38"/>
      <c r="E92" s="53"/>
      <c r="F92" s="53"/>
      <c r="G92" s="52"/>
      <c r="H92" s="53"/>
      <c r="I92" s="53"/>
      <c r="K92" s="53"/>
      <c r="L92" s="53"/>
      <c r="M92" s="53"/>
      <c r="N92" s="53"/>
      <c r="O92" s="53"/>
      <c r="P92" s="53"/>
      <c r="Q92" s="53"/>
      <c r="R92" s="53"/>
    </row>
    <row r="93" spans="1:18" s="7" customFormat="1" ht="11.25">
      <c r="A93" s="29"/>
      <c r="B93" s="5"/>
      <c r="C93" s="38"/>
      <c r="D93" s="38"/>
      <c r="E93" s="30"/>
      <c r="F93" s="53"/>
      <c r="G93" s="10"/>
      <c r="H93" s="30"/>
      <c r="I93" s="148" t="s">
        <v>22</v>
      </c>
      <c r="J93" s="149"/>
      <c r="K93" s="148" t="s">
        <v>61</v>
      </c>
      <c r="L93" s="148" t="s">
        <v>58</v>
      </c>
      <c r="M93" s="148" t="s">
        <v>61</v>
      </c>
      <c r="N93" s="148" t="s">
        <v>61</v>
      </c>
      <c r="O93" s="148" t="s">
        <v>61</v>
      </c>
      <c r="P93" s="148" t="s">
        <v>61</v>
      </c>
      <c r="Q93" s="148" t="s">
        <v>61</v>
      </c>
      <c r="R93" s="148" t="s">
        <v>61</v>
      </c>
    </row>
    <row r="94" spans="1:18" s="7" customFormat="1" ht="15">
      <c r="A94" s="81" t="s">
        <v>5</v>
      </c>
      <c r="B94" s="82"/>
      <c r="C94" s="83" t="e">
        <f>+#REF!</f>
        <v>#REF!</v>
      </c>
      <c r="D94" s="83" t="e">
        <f>+#REF!</f>
        <v>#REF!</v>
      </c>
      <c r="E94" s="83" t="e">
        <f>+#REF!</f>
        <v>#REF!</v>
      </c>
      <c r="F94" s="83" t="e">
        <f>+#REF!</f>
        <v>#REF!</v>
      </c>
      <c r="G94" s="84" t="e">
        <f>+F94/E94</f>
        <v>#REF!</v>
      </c>
      <c r="H94" s="83" t="e">
        <f>+#REF!</f>
        <v>#REF!</v>
      </c>
      <c r="I94" s="83" t="e">
        <f>I61</f>
        <v>#REF!</v>
      </c>
      <c r="J94" s="85"/>
      <c r="K94" s="83">
        <v>440144</v>
      </c>
      <c r="L94" s="83">
        <f>L61</f>
        <v>11286</v>
      </c>
      <c r="M94" s="83">
        <v>653163</v>
      </c>
      <c r="N94" s="83">
        <v>527285</v>
      </c>
      <c r="O94" s="83">
        <f>O61</f>
        <v>682868</v>
      </c>
      <c r="P94" s="83">
        <f>P61</f>
        <v>641529</v>
      </c>
      <c r="Q94" s="83">
        <f>Q61</f>
        <v>609790</v>
      </c>
      <c r="R94" s="83">
        <f>R61</f>
        <v>619702</v>
      </c>
    </row>
    <row r="95" spans="1:18" s="7" customFormat="1" ht="15">
      <c r="A95" s="81" t="s">
        <v>4</v>
      </c>
      <c r="B95" s="82"/>
      <c r="C95" s="83" t="e">
        <f>+#REF!</f>
        <v>#REF!</v>
      </c>
      <c r="D95" s="83" t="e">
        <f>+#REF!</f>
        <v>#REF!</v>
      </c>
      <c r="E95" s="83" t="e">
        <f>+#REF!</f>
        <v>#REF!</v>
      </c>
      <c r="F95" s="83" t="e">
        <f>+#REF!</f>
        <v>#REF!</v>
      </c>
      <c r="G95" s="84" t="e">
        <f>+F95/E95</f>
        <v>#REF!</v>
      </c>
      <c r="H95" s="83" t="e">
        <f>+#REF!</f>
        <v>#REF!</v>
      </c>
      <c r="I95" s="83">
        <f>I78</f>
        <v>55</v>
      </c>
      <c r="J95" s="85"/>
      <c r="K95" s="83">
        <v>275679</v>
      </c>
      <c r="L95" s="83">
        <f>L78</f>
        <v>13350</v>
      </c>
      <c r="M95" s="83">
        <v>585994</v>
      </c>
      <c r="N95" s="83">
        <f>N78</f>
        <v>470000</v>
      </c>
      <c r="O95" s="83">
        <v>420000</v>
      </c>
      <c r="P95" s="83">
        <f>P78</f>
        <v>575000</v>
      </c>
      <c r="Q95" s="83">
        <f>Q78</f>
        <v>50000</v>
      </c>
      <c r="R95" s="83">
        <f>R78</f>
        <v>50000</v>
      </c>
    </row>
    <row r="96" spans="1:18" s="54" customFormat="1" ht="15">
      <c r="A96" s="81" t="s">
        <v>32</v>
      </c>
      <c r="B96" s="82"/>
      <c r="C96" s="83">
        <f>+C91</f>
        <v>9881</v>
      </c>
      <c r="D96" s="83">
        <f>+D91</f>
        <v>0</v>
      </c>
      <c r="E96" s="83">
        <f>+E91</f>
        <v>11129</v>
      </c>
      <c r="F96" s="83">
        <f>+F91</f>
        <v>2487</v>
      </c>
      <c r="G96" s="84">
        <f>+F96/E96</f>
        <v>0.223470212957139</v>
      </c>
      <c r="H96" s="83">
        <f>+H91</f>
        <v>4069</v>
      </c>
      <c r="I96" s="83">
        <f>I91</f>
        <v>10000</v>
      </c>
      <c r="J96" s="86"/>
      <c r="K96" s="83">
        <v>404715</v>
      </c>
      <c r="L96" s="83">
        <f aca="true" t="shared" si="14" ref="L96:R96">L91</f>
        <v>1700</v>
      </c>
      <c r="M96" s="83">
        <v>285299</v>
      </c>
      <c r="N96" s="83">
        <v>265000</v>
      </c>
      <c r="O96" s="83">
        <v>557493</v>
      </c>
      <c r="P96" s="83">
        <v>90000</v>
      </c>
      <c r="Q96" s="83">
        <f t="shared" si="14"/>
        <v>0</v>
      </c>
      <c r="R96" s="83">
        <f t="shared" si="14"/>
        <v>0</v>
      </c>
    </row>
    <row r="97" spans="1:18" s="54" customFormat="1" ht="15">
      <c r="A97" s="172" t="s">
        <v>79</v>
      </c>
      <c r="B97" s="173"/>
      <c r="C97" s="174"/>
      <c r="D97" s="174"/>
      <c r="E97" s="174"/>
      <c r="F97" s="174"/>
      <c r="G97" s="84"/>
      <c r="H97" s="174"/>
      <c r="I97" s="174"/>
      <c r="J97" s="86"/>
      <c r="K97" s="174">
        <v>10121</v>
      </c>
      <c r="L97" s="174"/>
      <c r="M97" s="174">
        <v>9113</v>
      </c>
      <c r="N97" s="174">
        <v>12700</v>
      </c>
      <c r="O97" s="174">
        <v>12309</v>
      </c>
      <c r="P97" s="174">
        <v>13500</v>
      </c>
      <c r="Q97" s="174">
        <v>14800</v>
      </c>
      <c r="R97" s="174">
        <v>14800</v>
      </c>
    </row>
    <row r="98" spans="1:18" s="54" customFormat="1" ht="15.75" thickBot="1">
      <c r="A98" s="119" t="s">
        <v>6</v>
      </c>
      <c r="B98" s="120"/>
      <c r="C98" s="121" t="e">
        <f>+C95+C94+C96</f>
        <v>#REF!</v>
      </c>
      <c r="D98" s="121" t="e">
        <f>+D95+D94+D96</f>
        <v>#REF!</v>
      </c>
      <c r="E98" s="121" t="e">
        <f>+E95+E94+E96</f>
        <v>#REF!</v>
      </c>
      <c r="F98" s="121" t="e">
        <f>SUM(F94:F96)</f>
        <v>#REF!</v>
      </c>
      <c r="G98" s="122" t="e">
        <f>+F98/E98</f>
        <v>#REF!</v>
      </c>
      <c r="H98" s="121" t="e">
        <f>+H95+H94+H96+#REF!</f>
        <v>#REF!</v>
      </c>
      <c r="I98" s="121" t="e">
        <f>I94+I95+I96+#REF!</f>
        <v>#REF!</v>
      </c>
      <c r="J98" s="123"/>
      <c r="K98" s="121">
        <f>K94+K95+K96+K97</f>
        <v>1130659</v>
      </c>
      <c r="L98" s="121">
        <f aca="true" t="shared" si="15" ref="L98:R98">L94+L95+L96+L97</f>
        <v>26336</v>
      </c>
      <c r="M98" s="121">
        <f t="shared" si="15"/>
        <v>1533569</v>
      </c>
      <c r="N98" s="121">
        <f>N94+N95+N96+N97</f>
        <v>1274985</v>
      </c>
      <c r="O98" s="121">
        <f t="shared" si="15"/>
        <v>1672670</v>
      </c>
      <c r="P98" s="121">
        <f t="shared" si="15"/>
        <v>1320029</v>
      </c>
      <c r="Q98" s="121">
        <f t="shared" si="15"/>
        <v>674590</v>
      </c>
      <c r="R98" s="121">
        <f t="shared" si="15"/>
        <v>684502</v>
      </c>
    </row>
    <row r="99" spans="1:11" s="54" customFormat="1" ht="13.5" thickTop="1">
      <c r="A99" s="55"/>
      <c r="K99" s="1"/>
    </row>
    <row r="100" spans="1:11" s="54" customFormat="1" ht="12.75">
      <c r="A100" s="55"/>
      <c r="K100" s="1"/>
    </row>
    <row r="101" spans="1:11" ht="15.75">
      <c r="A101" s="55"/>
      <c r="B101" s="56"/>
      <c r="C101" s="56"/>
      <c r="D101" s="56"/>
      <c r="E101" s="56"/>
      <c r="F101" s="57"/>
      <c r="H101" s="59"/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spans="1:11" ht="12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1"/>
    </row>
    <row r="113" spans="1:11" ht="12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1"/>
    </row>
    <row r="114" spans="1:11" ht="12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1"/>
    </row>
    <row r="115" spans="1:11" ht="12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1"/>
    </row>
    <row r="116" spans="1:11" ht="12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2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2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2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2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2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2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2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2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2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2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2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2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2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2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2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2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2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2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2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2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2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2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2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2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2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2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2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2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2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2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2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2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2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2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2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2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2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2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2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2.7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2.7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2.7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2.7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2.7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2.7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2.7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2.7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2.7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2.7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2.7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2.7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2.7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2.7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2.7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2.7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2.7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2.7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ht="12.7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2.7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12.7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ht="12.7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ht="12.7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ht="12.7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ht="12.7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12.7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ht="12.7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ht="12.7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12.7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ht="12.7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ht="12.7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ht="12.7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ht="12.7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ht="12.7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ht="12.7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ht="12.7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2.7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ht="12.7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2.7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ht="12.7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ht="12.7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ht="12.7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ht="12.7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ht="12.7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2.7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ht="12.7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1:11" ht="12.7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ht="12.7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1:11" ht="12.7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1:11" ht="12.7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1:11" ht="12.7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1:11" ht="12.7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1:11" ht="12.7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1:11" ht="12.7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1:11" ht="12.7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1:11" ht="12.7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1:11" ht="12.7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1:11" ht="12.7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1:11" ht="12.7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1:11" ht="12.7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1:11" ht="12.7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ht="12.7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1:11" ht="12.7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1:11" ht="12.7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1:11" ht="12.75">
      <c r="A220" s="61"/>
      <c r="B220" s="62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1:11" ht="12.75">
      <c r="A221" s="61"/>
      <c r="B221" s="62"/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ht="12.75">
      <c r="A222" s="61"/>
      <c r="B222" s="62"/>
      <c r="C222" s="62"/>
      <c r="D222" s="62"/>
      <c r="E222" s="62"/>
      <c r="F222" s="62"/>
      <c r="G222" s="62"/>
      <c r="H222" s="62"/>
      <c r="I222" s="62"/>
      <c r="J222" s="62"/>
      <c r="K222" s="62"/>
    </row>
    <row r="223" spans="1:11" ht="12.75">
      <c r="A223" s="61"/>
      <c r="B223" s="62"/>
      <c r="C223" s="62"/>
      <c r="D223" s="62"/>
      <c r="E223" s="62"/>
      <c r="F223" s="62"/>
      <c r="G223" s="62"/>
      <c r="H223" s="62"/>
      <c r="I223" s="62"/>
      <c r="J223" s="62"/>
      <c r="K223" s="62"/>
    </row>
    <row r="224" spans="1:11" ht="12.75">
      <c r="A224" s="61"/>
      <c r="B224" s="62"/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ht="12.75">
      <c r="A225" s="61"/>
      <c r="B225" s="62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ht="12.75">
      <c r="A226" s="61"/>
      <c r="B226" s="62"/>
      <c r="C226" s="62"/>
      <c r="D226" s="62"/>
      <c r="E226" s="62"/>
      <c r="F226" s="62"/>
      <c r="G226" s="62"/>
      <c r="H226" s="62"/>
      <c r="I226" s="62"/>
      <c r="J226" s="62"/>
      <c r="K226" s="62"/>
    </row>
    <row r="227" spans="1:11" ht="12.7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ht="12.75">
      <c r="A228" s="61"/>
      <c r="B228" s="62"/>
      <c r="C228" s="62"/>
      <c r="D228" s="62"/>
      <c r="E228" s="62"/>
      <c r="F228" s="62"/>
      <c r="G228" s="62"/>
      <c r="H228" s="62"/>
      <c r="I228" s="62"/>
      <c r="J228" s="62"/>
      <c r="K228" s="62"/>
    </row>
    <row r="229" spans="1:11" ht="12.75">
      <c r="A229" s="61"/>
      <c r="B229" s="62"/>
      <c r="C229" s="62"/>
      <c r="D229" s="62"/>
      <c r="E229" s="62"/>
      <c r="F229" s="62"/>
      <c r="G229" s="62"/>
      <c r="H229" s="62"/>
      <c r="I229" s="62"/>
      <c r="J229" s="62"/>
      <c r="K229" s="62"/>
    </row>
    <row r="230" spans="1:11" ht="12.75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1" ht="12.75">
      <c r="A231" s="61"/>
      <c r="B231" s="62"/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1" ht="12.75">
      <c r="A232" s="61"/>
      <c r="B232" s="62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1" ht="12.75">
      <c r="A233" s="61"/>
      <c r="B233" s="62"/>
      <c r="C233" s="62"/>
      <c r="D233" s="62"/>
      <c r="E233" s="62"/>
      <c r="F233" s="62"/>
      <c r="G233" s="62"/>
      <c r="H233" s="62"/>
      <c r="I233" s="62"/>
      <c r="J233" s="62"/>
      <c r="K233" s="62"/>
    </row>
    <row r="234" spans="1:11" ht="12.75">
      <c r="A234" s="61"/>
      <c r="B234" s="62"/>
      <c r="C234" s="62"/>
      <c r="D234" s="62"/>
      <c r="E234" s="62"/>
      <c r="F234" s="62"/>
      <c r="G234" s="62"/>
      <c r="H234" s="62"/>
      <c r="I234" s="62"/>
      <c r="J234" s="62"/>
      <c r="K234" s="62"/>
    </row>
    <row r="235" spans="1:11" ht="12.75">
      <c r="A235" s="61"/>
      <c r="B235" s="62"/>
      <c r="C235" s="62"/>
      <c r="D235" s="62"/>
      <c r="E235" s="62"/>
      <c r="F235" s="62"/>
      <c r="G235" s="62"/>
      <c r="H235" s="62"/>
      <c r="I235" s="62"/>
      <c r="J235" s="62"/>
      <c r="K235" s="62"/>
    </row>
    <row r="236" spans="1:11" ht="12.75">
      <c r="A236" s="61"/>
      <c r="B236" s="62"/>
      <c r="C236" s="62"/>
      <c r="D236" s="62"/>
      <c r="E236" s="62"/>
      <c r="F236" s="62"/>
      <c r="G236" s="62"/>
      <c r="H236" s="62"/>
      <c r="I236" s="62"/>
      <c r="J236" s="62"/>
      <c r="K236" s="62"/>
    </row>
    <row r="237" spans="1:11" ht="12.75">
      <c r="A237" s="61"/>
      <c r="B237" s="62"/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1:11" ht="12.75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</row>
    <row r="239" spans="1:11" ht="12.75">
      <c r="A239" s="61"/>
      <c r="B239" s="62"/>
      <c r="C239" s="62"/>
      <c r="D239" s="62"/>
      <c r="E239" s="62"/>
      <c r="F239" s="62"/>
      <c r="G239" s="62"/>
      <c r="H239" s="62"/>
      <c r="I239" s="62"/>
      <c r="J239" s="62"/>
      <c r="K239" s="62"/>
    </row>
    <row r="240" spans="1:11" ht="12.75">
      <c r="A240" s="61"/>
      <c r="B240" s="62"/>
      <c r="C240" s="62"/>
      <c r="D240" s="62"/>
      <c r="E240" s="62"/>
      <c r="F240" s="62"/>
      <c r="G240" s="62"/>
      <c r="H240" s="62"/>
      <c r="I240" s="62"/>
      <c r="J240" s="62"/>
      <c r="K240" s="62"/>
    </row>
    <row r="241" spans="1:11" ht="12.75">
      <c r="A241" s="61"/>
      <c r="B241" s="62"/>
      <c r="C241" s="62"/>
      <c r="D241" s="62"/>
      <c r="E241" s="62"/>
      <c r="F241" s="62"/>
      <c r="G241" s="62"/>
      <c r="H241" s="62"/>
      <c r="I241" s="62"/>
      <c r="J241" s="62"/>
      <c r="K241" s="62"/>
    </row>
    <row r="242" spans="1:11" ht="12.75">
      <c r="A242" s="61"/>
      <c r="B242" s="62"/>
      <c r="C242" s="62"/>
      <c r="D242" s="62"/>
      <c r="E242" s="62"/>
      <c r="F242" s="62"/>
      <c r="G242" s="62"/>
      <c r="H242" s="62"/>
      <c r="I242" s="62"/>
      <c r="J242" s="62"/>
      <c r="K242" s="62"/>
    </row>
    <row r="243" spans="1:11" ht="12.75">
      <c r="A243" s="61"/>
      <c r="B243" s="62"/>
      <c r="C243" s="62"/>
      <c r="D243" s="62"/>
      <c r="E243" s="62"/>
      <c r="F243" s="62"/>
      <c r="G243" s="62"/>
      <c r="H243" s="62"/>
      <c r="I243" s="62"/>
      <c r="J243" s="62"/>
      <c r="K243" s="62"/>
    </row>
    <row r="244" spans="1:11" ht="12.75">
      <c r="A244" s="61"/>
      <c r="B244" s="62"/>
      <c r="C244" s="62"/>
      <c r="D244" s="62"/>
      <c r="E244" s="62"/>
      <c r="F244" s="62"/>
      <c r="G244" s="62"/>
      <c r="H244" s="62"/>
      <c r="I244" s="62"/>
      <c r="J244" s="62"/>
      <c r="K244" s="62"/>
    </row>
    <row r="245" spans="1:11" ht="12.7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ht="12.75">
      <c r="A246" s="61"/>
      <c r="B246" s="62"/>
      <c r="C246" s="62"/>
      <c r="D246" s="62"/>
      <c r="E246" s="62"/>
      <c r="F246" s="62"/>
      <c r="G246" s="62"/>
      <c r="H246" s="62"/>
      <c r="I246" s="62"/>
      <c r="J246" s="62"/>
      <c r="K246" s="62"/>
    </row>
    <row r="247" spans="1:11" ht="12.75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</row>
    <row r="248" spans="1:11" ht="12.75">
      <c r="A248" s="61"/>
      <c r="B248" s="62"/>
      <c r="C248" s="62"/>
      <c r="D248" s="62"/>
      <c r="E248" s="62"/>
      <c r="F248" s="62"/>
      <c r="G248" s="62"/>
      <c r="H248" s="62"/>
      <c r="I248" s="62"/>
      <c r="J248" s="62"/>
      <c r="K248" s="62"/>
    </row>
    <row r="249" spans="1:11" ht="12.75">
      <c r="A249" s="61"/>
      <c r="B249" s="62"/>
      <c r="C249" s="62"/>
      <c r="D249" s="62"/>
      <c r="E249" s="62"/>
      <c r="F249" s="62"/>
      <c r="G249" s="62"/>
      <c r="H249" s="62"/>
      <c r="I249" s="62"/>
      <c r="J249" s="62"/>
      <c r="K249" s="62"/>
    </row>
    <row r="250" spans="1:11" ht="12.75">
      <c r="A250" s="61"/>
      <c r="B250" s="62"/>
      <c r="C250" s="62"/>
      <c r="D250" s="62"/>
      <c r="E250" s="62"/>
      <c r="F250" s="62"/>
      <c r="G250" s="62"/>
      <c r="H250" s="62"/>
      <c r="I250" s="62"/>
      <c r="J250" s="62"/>
      <c r="K250" s="62"/>
    </row>
    <row r="251" spans="1:11" ht="12.75">
      <c r="A251" s="61"/>
      <c r="B251" s="62"/>
      <c r="C251" s="62"/>
      <c r="D251" s="62"/>
      <c r="E251" s="62"/>
      <c r="F251" s="62"/>
      <c r="G251" s="62"/>
      <c r="H251" s="62"/>
      <c r="I251" s="62"/>
      <c r="J251" s="62"/>
      <c r="K251" s="62"/>
    </row>
    <row r="252" spans="1:11" ht="12.75">
      <c r="A252" s="61"/>
      <c r="B252" s="62"/>
      <c r="C252" s="62"/>
      <c r="D252" s="62"/>
      <c r="E252" s="62"/>
      <c r="F252" s="62"/>
      <c r="G252" s="62"/>
      <c r="H252" s="62"/>
      <c r="I252" s="62"/>
      <c r="J252" s="62"/>
      <c r="K252" s="62"/>
    </row>
    <row r="253" spans="1:11" ht="12.75">
      <c r="A253" s="61"/>
      <c r="B253" s="62"/>
      <c r="C253" s="62"/>
      <c r="D253" s="62"/>
      <c r="E253" s="62"/>
      <c r="F253" s="62"/>
      <c r="G253" s="62"/>
      <c r="H253" s="62"/>
      <c r="I253" s="62"/>
      <c r="J253" s="62"/>
      <c r="K253" s="62"/>
    </row>
    <row r="254" spans="1:11" ht="12.75">
      <c r="A254" s="61"/>
      <c r="B254" s="62"/>
      <c r="C254" s="62"/>
      <c r="D254" s="62"/>
      <c r="E254" s="62"/>
      <c r="F254" s="62"/>
      <c r="G254" s="62"/>
      <c r="H254" s="62"/>
      <c r="I254" s="62"/>
      <c r="J254" s="62"/>
      <c r="K254" s="62"/>
    </row>
    <row r="255" spans="1:11" ht="12.75">
      <c r="A255" s="61"/>
      <c r="B255" s="62"/>
      <c r="C255" s="62"/>
      <c r="D255" s="62"/>
      <c r="E255" s="62"/>
      <c r="F255" s="62"/>
      <c r="G255" s="62"/>
      <c r="H255" s="62"/>
      <c r="I255" s="62"/>
      <c r="J255" s="62"/>
      <c r="K255" s="62"/>
    </row>
    <row r="256" spans="1:11" ht="12.75">
      <c r="A256" s="61"/>
      <c r="B256" s="62"/>
      <c r="C256" s="62"/>
      <c r="D256" s="62"/>
      <c r="E256" s="62"/>
      <c r="F256" s="62"/>
      <c r="G256" s="62"/>
      <c r="H256" s="62"/>
      <c r="I256" s="62"/>
      <c r="J256" s="62"/>
      <c r="K256" s="62"/>
    </row>
    <row r="257" spans="1:11" ht="12.75">
      <c r="A257" s="61"/>
      <c r="B257" s="62"/>
      <c r="C257" s="62"/>
      <c r="D257" s="62"/>
      <c r="E257" s="62"/>
      <c r="F257" s="62"/>
      <c r="G257" s="62"/>
      <c r="H257" s="62"/>
      <c r="I257" s="62"/>
      <c r="J257" s="62"/>
      <c r="K257" s="62"/>
    </row>
    <row r="258" spans="1:11" ht="12.75">
      <c r="A258" s="61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ht="12.75">
      <c r="A259" s="61"/>
      <c r="B259" s="62"/>
      <c r="C259" s="62"/>
      <c r="D259" s="62"/>
      <c r="E259" s="62"/>
      <c r="F259" s="62"/>
      <c r="G259" s="62"/>
      <c r="H259" s="62"/>
      <c r="I259" s="62"/>
      <c r="J259" s="62"/>
      <c r="K259" s="62"/>
    </row>
    <row r="260" spans="1:11" ht="12.75">
      <c r="A260" s="61"/>
      <c r="B260" s="62"/>
      <c r="C260" s="62"/>
      <c r="D260" s="62"/>
      <c r="E260" s="62"/>
      <c r="F260" s="62"/>
      <c r="G260" s="62"/>
      <c r="H260" s="62"/>
      <c r="I260" s="62"/>
      <c r="J260" s="62"/>
      <c r="K260" s="62"/>
    </row>
    <row r="261" spans="1:11" ht="12.75">
      <c r="A261" s="61"/>
      <c r="B261" s="62"/>
      <c r="C261" s="62"/>
      <c r="D261" s="62"/>
      <c r="E261" s="62"/>
      <c r="F261" s="62"/>
      <c r="G261" s="62"/>
      <c r="H261" s="62"/>
      <c r="I261" s="62"/>
      <c r="J261" s="62"/>
      <c r="K261" s="62"/>
    </row>
    <row r="262" spans="1:11" ht="12.75">
      <c r="A262" s="61"/>
      <c r="B262" s="62"/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ht="12.7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1" ht="12.75">
      <c r="A264" s="61"/>
      <c r="B264" s="62"/>
      <c r="C264" s="62"/>
      <c r="D264" s="62"/>
      <c r="E264" s="62"/>
      <c r="F264" s="62"/>
      <c r="G264" s="62"/>
      <c r="H264" s="62"/>
      <c r="I264" s="62"/>
      <c r="J264" s="62"/>
      <c r="K264" s="62"/>
    </row>
    <row r="265" spans="1:11" ht="12.75">
      <c r="A265" s="61"/>
      <c r="B265" s="62"/>
      <c r="C265" s="62"/>
      <c r="D265" s="62"/>
      <c r="E265" s="62"/>
      <c r="F265" s="62"/>
      <c r="G265" s="62"/>
      <c r="H265" s="62"/>
      <c r="I265" s="62"/>
      <c r="J265" s="62"/>
      <c r="K265" s="62"/>
    </row>
    <row r="266" spans="1:11" ht="12.75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1" ht="12.75">
      <c r="A267" s="61"/>
      <c r="B267" s="62"/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1" ht="12.75">
      <c r="A268" s="61"/>
      <c r="B268" s="62"/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ht="12.75">
      <c r="A269" s="61"/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ht="12.75">
      <c r="A270" s="61"/>
      <c r="B270" s="62"/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1" ht="12.75">
      <c r="A271" s="61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ht="12.75">
      <c r="A272" s="61"/>
      <c r="B272" s="62"/>
      <c r="C272" s="62"/>
      <c r="D272" s="62"/>
      <c r="E272" s="62"/>
      <c r="F272" s="62"/>
      <c r="G272" s="62"/>
      <c r="H272" s="62"/>
      <c r="I272" s="62"/>
      <c r="J272" s="62"/>
      <c r="K272" s="62"/>
    </row>
    <row r="273" spans="1:11" ht="12.75">
      <c r="A273" s="61"/>
      <c r="B273" s="62"/>
      <c r="C273" s="62"/>
      <c r="D273" s="62"/>
      <c r="E273" s="62"/>
      <c r="F273" s="62"/>
      <c r="G273" s="62"/>
      <c r="H273" s="62"/>
      <c r="I273" s="62"/>
      <c r="J273" s="62"/>
      <c r="K273" s="62"/>
    </row>
    <row r="274" spans="1:11" ht="12.75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</row>
    <row r="275" spans="1:11" ht="12.75">
      <c r="A275" s="61"/>
      <c r="B275" s="62"/>
      <c r="C275" s="62"/>
      <c r="D275" s="62"/>
      <c r="E275" s="62"/>
      <c r="F275" s="62"/>
      <c r="G275" s="62"/>
      <c r="H275" s="62"/>
      <c r="I275" s="62"/>
      <c r="J275" s="62"/>
      <c r="K275" s="62"/>
    </row>
    <row r="276" spans="1:11" ht="12.75">
      <c r="A276" s="61"/>
      <c r="B276" s="62"/>
      <c r="C276" s="62"/>
      <c r="D276" s="62"/>
      <c r="E276" s="62"/>
      <c r="F276" s="62"/>
      <c r="G276" s="62"/>
      <c r="H276" s="62"/>
      <c r="I276" s="62"/>
      <c r="J276" s="62"/>
      <c r="K276" s="62"/>
    </row>
    <row r="277" spans="1:11" ht="12.75">
      <c r="A277" s="61"/>
      <c r="B277" s="62"/>
      <c r="C277" s="62"/>
      <c r="D277" s="62"/>
      <c r="E277" s="62"/>
      <c r="F277" s="62"/>
      <c r="G277" s="62"/>
      <c r="H277" s="62"/>
      <c r="I277" s="62"/>
      <c r="J277" s="62"/>
      <c r="K277" s="62"/>
    </row>
    <row r="278" spans="1:11" ht="12.75">
      <c r="A278" s="61"/>
      <c r="B278" s="62"/>
      <c r="C278" s="62"/>
      <c r="D278" s="62"/>
      <c r="E278" s="62"/>
      <c r="F278" s="62"/>
      <c r="G278" s="62"/>
      <c r="H278" s="62"/>
      <c r="I278" s="62"/>
      <c r="J278" s="62"/>
      <c r="K278" s="62"/>
    </row>
    <row r="279" spans="1:11" ht="12.75">
      <c r="A279" s="61"/>
      <c r="B279" s="62"/>
      <c r="C279" s="62"/>
      <c r="D279" s="62"/>
      <c r="E279" s="62"/>
      <c r="F279" s="62"/>
      <c r="G279" s="62"/>
      <c r="H279" s="62"/>
      <c r="I279" s="62"/>
      <c r="J279" s="62"/>
      <c r="K279" s="62"/>
    </row>
    <row r="280" spans="1:11" ht="12.75">
      <c r="A280" s="61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ht="12.7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</row>
    <row r="282" spans="1:11" ht="12.75">
      <c r="A282" s="61"/>
      <c r="B282" s="62"/>
      <c r="C282" s="62"/>
      <c r="D282" s="62"/>
      <c r="E282" s="62"/>
      <c r="F282" s="62"/>
      <c r="G282" s="62"/>
      <c r="H282" s="62"/>
      <c r="I282" s="62"/>
      <c r="J282" s="62"/>
      <c r="K282" s="62"/>
    </row>
    <row r="283" spans="1:11" ht="12.75">
      <c r="A283" s="61"/>
      <c r="B283" s="62"/>
      <c r="C283" s="62"/>
      <c r="D283" s="62"/>
      <c r="E283" s="62"/>
      <c r="F283" s="62"/>
      <c r="G283" s="62"/>
      <c r="H283" s="62"/>
      <c r="I283" s="62"/>
      <c r="J283" s="62"/>
      <c r="K283" s="62"/>
    </row>
    <row r="284" spans="1:11" ht="12.75">
      <c r="A284" s="61"/>
      <c r="B284" s="62"/>
      <c r="C284" s="62"/>
      <c r="D284" s="62"/>
      <c r="E284" s="62"/>
      <c r="F284" s="62"/>
      <c r="G284" s="62"/>
      <c r="H284" s="62"/>
      <c r="I284" s="62"/>
      <c r="J284" s="62"/>
      <c r="K284" s="62"/>
    </row>
    <row r="285" spans="1:11" ht="12.75">
      <c r="A285" s="61"/>
      <c r="B285" s="62"/>
      <c r="C285" s="62"/>
      <c r="D285" s="62"/>
      <c r="E285" s="62"/>
      <c r="F285" s="62"/>
      <c r="G285" s="62"/>
      <c r="H285" s="62"/>
      <c r="I285" s="62"/>
      <c r="J285" s="62"/>
      <c r="K285" s="62"/>
    </row>
    <row r="286" spans="1:11" ht="12.75">
      <c r="A286" s="61"/>
      <c r="B286" s="62"/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ht="12.75">
      <c r="A287" s="61"/>
      <c r="B287" s="62"/>
      <c r="C287" s="62"/>
      <c r="D287" s="62"/>
      <c r="E287" s="62"/>
      <c r="F287" s="62"/>
      <c r="G287" s="62"/>
      <c r="H287" s="62"/>
      <c r="I287" s="62"/>
      <c r="J287" s="62"/>
      <c r="K287" s="62"/>
    </row>
    <row r="288" spans="1:11" ht="12.75">
      <c r="A288" s="61"/>
      <c r="B288" s="62"/>
      <c r="C288" s="62"/>
      <c r="D288" s="62"/>
      <c r="E288" s="62"/>
      <c r="F288" s="62"/>
      <c r="G288" s="62"/>
      <c r="H288" s="62"/>
      <c r="I288" s="62"/>
      <c r="J288" s="62"/>
      <c r="K288" s="62"/>
    </row>
    <row r="289" spans="1:11" ht="12.75">
      <c r="A289" s="61"/>
      <c r="B289" s="62"/>
      <c r="C289" s="62"/>
      <c r="D289" s="62"/>
      <c r="E289" s="62"/>
      <c r="F289" s="62"/>
      <c r="G289" s="62"/>
      <c r="H289" s="62"/>
      <c r="I289" s="62"/>
      <c r="J289" s="62"/>
      <c r="K289" s="62"/>
    </row>
    <row r="290" spans="1:11" ht="12.75">
      <c r="A290" s="61"/>
      <c r="B290" s="62"/>
      <c r="C290" s="62"/>
      <c r="D290" s="62"/>
      <c r="E290" s="62"/>
      <c r="F290" s="62"/>
      <c r="G290" s="62"/>
      <c r="H290" s="62"/>
      <c r="I290" s="62"/>
      <c r="J290" s="62"/>
      <c r="K290" s="62"/>
    </row>
    <row r="291" spans="1:11" ht="12.75">
      <c r="A291" s="61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2" spans="1:11" ht="12.75">
      <c r="A292" s="61"/>
      <c r="B292" s="62"/>
      <c r="C292" s="62"/>
      <c r="D292" s="62"/>
      <c r="E292" s="62"/>
      <c r="F292" s="62"/>
      <c r="G292" s="62"/>
      <c r="H292" s="62"/>
      <c r="I292" s="62"/>
      <c r="J292" s="62"/>
      <c r="K292" s="62"/>
    </row>
    <row r="293" spans="1:11" ht="12.75">
      <c r="A293" s="61"/>
      <c r="B293" s="62"/>
      <c r="C293" s="62"/>
      <c r="D293" s="62"/>
      <c r="E293" s="62"/>
      <c r="F293" s="62"/>
      <c r="G293" s="62"/>
      <c r="H293" s="62"/>
      <c r="I293" s="62"/>
      <c r="J293" s="62"/>
      <c r="K293" s="62"/>
    </row>
    <row r="294" spans="1:11" ht="12.75">
      <c r="A294" s="61"/>
      <c r="B294" s="62"/>
      <c r="C294" s="62"/>
      <c r="D294" s="62"/>
      <c r="E294" s="62"/>
      <c r="F294" s="62"/>
      <c r="G294" s="62"/>
      <c r="H294" s="62"/>
      <c r="I294" s="62"/>
      <c r="J294" s="62"/>
      <c r="K294" s="62"/>
    </row>
    <row r="295" spans="1:11" ht="12.75">
      <c r="A295" s="61"/>
      <c r="B295" s="62"/>
      <c r="C295" s="62"/>
      <c r="D295" s="62"/>
      <c r="E295" s="62"/>
      <c r="F295" s="62"/>
      <c r="G295" s="62"/>
      <c r="H295" s="62"/>
      <c r="I295" s="62"/>
      <c r="J295" s="62"/>
      <c r="K295" s="62"/>
    </row>
    <row r="296" spans="1:11" ht="12.75">
      <c r="A296" s="61"/>
      <c r="B296" s="62"/>
      <c r="C296" s="62"/>
      <c r="D296" s="62"/>
      <c r="E296" s="62"/>
      <c r="F296" s="62"/>
      <c r="G296" s="62"/>
      <c r="H296" s="62"/>
      <c r="I296" s="62"/>
      <c r="J296" s="62"/>
      <c r="K296" s="62"/>
    </row>
    <row r="297" spans="1:11" ht="12.75">
      <c r="A297" s="61"/>
      <c r="B297" s="62"/>
      <c r="C297" s="62"/>
      <c r="D297" s="62"/>
      <c r="E297" s="62"/>
      <c r="F297" s="62"/>
      <c r="G297" s="62"/>
      <c r="H297" s="62"/>
      <c r="I297" s="62"/>
      <c r="J297" s="62"/>
      <c r="K297" s="62"/>
    </row>
    <row r="298" spans="1:11" ht="12.75">
      <c r="A298" s="61"/>
      <c r="B298" s="62"/>
      <c r="C298" s="62"/>
      <c r="D298" s="62"/>
      <c r="E298" s="62"/>
      <c r="F298" s="62"/>
      <c r="G298" s="62"/>
      <c r="H298" s="62"/>
      <c r="I298" s="62"/>
      <c r="J298" s="62"/>
      <c r="K298" s="62"/>
    </row>
    <row r="299" spans="1:11" ht="12.75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</row>
    <row r="300" spans="1:11" ht="12.75">
      <c r="A300" s="61"/>
      <c r="B300" s="62"/>
      <c r="C300" s="62"/>
      <c r="D300" s="62"/>
      <c r="E300" s="62"/>
      <c r="F300" s="62"/>
      <c r="G300" s="62"/>
      <c r="H300" s="62"/>
      <c r="I300" s="62"/>
      <c r="J300" s="62"/>
      <c r="K300" s="62"/>
    </row>
    <row r="301" spans="1:11" ht="12.75">
      <c r="A301" s="61"/>
      <c r="B301" s="62"/>
      <c r="C301" s="62"/>
      <c r="D301" s="62"/>
      <c r="E301" s="62"/>
      <c r="F301" s="62"/>
      <c r="G301" s="62"/>
      <c r="H301" s="62"/>
      <c r="I301" s="62"/>
      <c r="J301" s="62"/>
      <c r="K301" s="62"/>
    </row>
    <row r="302" spans="1:11" ht="12.75">
      <c r="A302" s="61"/>
      <c r="B302" s="62"/>
      <c r="C302" s="62"/>
      <c r="D302" s="62"/>
      <c r="E302" s="62"/>
      <c r="F302" s="62"/>
      <c r="G302" s="62"/>
      <c r="H302" s="62"/>
      <c r="I302" s="62"/>
      <c r="J302" s="62"/>
      <c r="K302" s="62"/>
    </row>
    <row r="303" spans="1:11" ht="12.75">
      <c r="A303" s="61"/>
      <c r="B303" s="62"/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1:11" ht="12.75">
      <c r="A304" s="61"/>
      <c r="B304" s="62"/>
      <c r="C304" s="62"/>
      <c r="D304" s="62"/>
      <c r="E304" s="62"/>
      <c r="F304" s="62"/>
      <c r="G304" s="62"/>
      <c r="H304" s="62"/>
      <c r="I304" s="62"/>
      <c r="J304" s="62"/>
      <c r="K304" s="62"/>
    </row>
    <row r="305" spans="1:11" ht="12.75">
      <c r="A305" s="61"/>
      <c r="B305" s="62"/>
      <c r="C305" s="62"/>
      <c r="D305" s="62"/>
      <c r="E305" s="62"/>
      <c r="F305" s="62"/>
      <c r="G305" s="62"/>
      <c r="H305" s="62"/>
      <c r="I305" s="62"/>
      <c r="J305" s="62"/>
      <c r="K305" s="62"/>
    </row>
    <row r="306" spans="1:11" ht="12.75">
      <c r="A306" s="61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ht="12.75">
      <c r="A307" s="61"/>
      <c r="B307" s="62"/>
      <c r="C307" s="62"/>
      <c r="D307" s="62"/>
      <c r="E307" s="62"/>
      <c r="F307" s="62"/>
      <c r="G307" s="62"/>
      <c r="H307" s="62"/>
      <c r="I307" s="62"/>
      <c r="J307" s="62"/>
      <c r="K307" s="62"/>
    </row>
    <row r="308" spans="1:11" ht="12.75">
      <c r="A308" s="61"/>
      <c r="B308" s="62"/>
      <c r="C308" s="62"/>
      <c r="D308" s="62"/>
      <c r="E308" s="62"/>
      <c r="F308" s="62"/>
      <c r="G308" s="62"/>
      <c r="H308" s="62"/>
      <c r="I308" s="62"/>
      <c r="J308" s="62"/>
      <c r="K308" s="62"/>
    </row>
    <row r="309" spans="1:11" ht="12.75">
      <c r="A309" s="61"/>
      <c r="B309" s="62"/>
      <c r="C309" s="62"/>
      <c r="D309" s="62"/>
      <c r="E309" s="62"/>
      <c r="F309" s="62"/>
      <c r="G309" s="62"/>
      <c r="H309" s="62"/>
      <c r="I309" s="62"/>
      <c r="J309" s="62"/>
      <c r="K309" s="62"/>
    </row>
    <row r="310" spans="1:11" ht="12.75">
      <c r="A310" s="61"/>
      <c r="B310" s="62"/>
      <c r="C310" s="62"/>
      <c r="D310" s="62"/>
      <c r="E310" s="62"/>
      <c r="F310" s="62"/>
      <c r="G310" s="62"/>
      <c r="H310" s="62"/>
      <c r="I310" s="62"/>
      <c r="J310" s="62"/>
      <c r="K310" s="62"/>
    </row>
    <row r="311" spans="1:11" ht="12.75">
      <c r="A311" s="61"/>
      <c r="B311" s="62"/>
      <c r="C311" s="62"/>
      <c r="D311" s="62"/>
      <c r="E311" s="62"/>
      <c r="F311" s="62"/>
      <c r="G311" s="62"/>
      <c r="H311" s="62"/>
      <c r="I311" s="62"/>
      <c r="J311" s="62"/>
      <c r="K311" s="62"/>
    </row>
    <row r="312" spans="1:11" ht="12.75">
      <c r="A312" s="61"/>
      <c r="B312" s="62"/>
      <c r="C312" s="62"/>
      <c r="D312" s="62"/>
      <c r="E312" s="62"/>
      <c r="F312" s="62"/>
      <c r="G312" s="62"/>
      <c r="H312" s="62"/>
      <c r="I312" s="62"/>
      <c r="J312" s="62"/>
      <c r="K312" s="62"/>
    </row>
    <row r="313" spans="1:11" ht="12.75">
      <c r="A313" s="61"/>
      <c r="B313" s="62"/>
      <c r="C313" s="62"/>
      <c r="D313" s="62"/>
      <c r="E313" s="62"/>
      <c r="F313" s="62"/>
      <c r="G313" s="62"/>
      <c r="H313" s="62"/>
      <c r="I313" s="62"/>
      <c r="J313" s="62"/>
      <c r="K313" s="62"/>
    </row>
    <row r="314" spans="1:11" ht="12.75">
      <c r="A314" s="61"/>
      <c r="B314" s="62"/>
      <c r="C314" s="62"/>
      <c r="D314" s="62"/>
      <c r="E314" s="62"/>
      <c r="F314" s="62"/>
      <c r="G314" s="62"/>
      <c r="H314" s="62"/>
      <c r="I314" s="62"/>
      <c r="J314" s="62"/>
      <c r="K314" s="62"/>
    </row>
    <row r="315" spans="1:11" ht="12.75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</row>
    <row r="316" spans="1:11" ht="12.75">
      <c r="A316" s="61"/>
      <c r="B316" s="62"/>
      <c r="C316" s="62"/>
      <c r="D316" s="62"/>
      <c r="E316" s="62"/>
      <c r="F316" s="62"/>
      <c r="G316" s="62"/>
      <c r="H316" s="62"/>
      <c r="I316" s="62"/>
      <c r="J316" s="62"/>
      <c r="K316" s="62"/>
    </row>
    <row r="317" spans="1:11" ht="12.75">
      <c r="A317" s="61"/>
      <c r="B317" s="62"/>
      <c r="C317" s="62"/>
      <c r="D317" s="62"/>
      <c r="E317" s="62"/>
      <c r="F317" s="62"/>
      <c r="G317" s="62"/>
      <c r="H317" s="62"/>
      <c r="I317" s="62"/>
      <c r="J317" s="62"/>
      <c r="K317" s="62"/>
    </row>
    <row r="318" spans="1:11" ht="12.75">
      <c r="A318" s="61"/>
      <c r="B318" s="62"/>
      <c r="C318" s="62"/>
      <c r="D318" s="62"/>
      <c r="E318" s="62"/>
      <c r="F318" s="62"/>
      <c r="G318" s="62"/>
      <c r="H318" s="62"/>
      <c r="I318" s="62"/>
      <c r="J318" s="62"/>
      <c r="K318" s="62"/>
    </row>
    <row r="319" spans="1:11" ht="12.75">
      <c r="A319" s="61"/>
      <c r="B319" s="62"/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ht="12.75">
      <c r="A320" s="61"/>
      <c r="B320" s="62"/>
      <c r="C320" s="62"/>
      <c r="D320" s="62"/>
      <c r="E320" s="62"/>
      <c r="F320" s="62"/>
      <c r="G320" s="62"/>
      <c r="H320" s="62"/>
      <c r="I320" s="62"/>
      <c r="J320" s="62"/>
      <c r="K320" s="62"/>
    </row>
    <row r="321" spans="1:11" ht="12.75">
      <c r="A321" s="61"/>
      <c r="B321" s="62"/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ht="12.75">
      <c r="A322" s="61"/>
      <c r="B322" s="62"/>
      <c r="C322" s="62"/>
      <c r="D322" s="62"/>
      <c r="E322" s="62"/>
      <c r="F322" s="62"/>
      <c r="G322" s="62"/>
      <c r="H322" s="62"/>
      <c r="I322" s="62"/>
      <c r="J322" s="62"/>
      <c r="K322" s="62"/>
    </row>
    <row r="323" spans="1:11" ht="12.75">
      <c r="A323" s="61"/>
      <c r="B323" s="62"/>
      <c r="C323" s="62"/>
      <c r="D323" s="62"/>
      <c r="E323" s="62"/>
      <c r="F323" s="62"/>
      <c r="G323" s="62"/>
      <c r="H323" s="62"/>
      <c r="I323" s="62"/>
      <c r="J323" s="62"/>
      <c r="K323" s="62"/>
    </row>
    <row r="324" spans="1:11" ht="12.75">
      <c r="A324" s="61"/>
      <c r="B324" s="62"/>
      <c r="C324" s="62"/>
      <c r="D324" s="62"/>
      <c r="E324" s="62"/>
      <c r="F324" s="62"/>
      <c r="G324" s="62"/>
      <c r="H324" s="62"/>
      <c r="I324" s="62"/>
      <c r="J324" s="62"/>
      <c r="K324" s="62"/>
    </row>
    <row r="325" spans="1:11" ht="12.75">
      <c r="A325" s="61"/>
      <c r="B325" s="62"/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1:11" ht="12.75">
      <c r="A326" s="61"/>
      <c r="B326" s="62"/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1" ht="12.75">
      <c r="A327" s="61"/>
      <c r="B327" s="62"/>
      <c r="C327" s="62"/>
      <c r="D327" s="62"/>
      <c r="E327" s="62"/>
      <c r="F327" s="62"/>
      <c r="G327" s="62"/>
      <c r="H327" s="62"/>
      <c r="I327" s="62"/>
      <c r="J327" s="62"/>
      <c r="K327" s="62"/>
    </row>
    <row r="328" spans="1:11" ht="12.75">
      <c r="A328" s="61"/>
      <c r="B328" s="62"/>
      <c r="C328" s="62"/>
      <c r="D328" s="62"/>
      <c r="E328" s="62"/>
      <c r="F328" s="62"/>
      <c r="G328" s="62"/>
      <c r="H328" s="62"/>
      <c r="I328" s="62"/>
      <c r="J328" s="62"/>
      <c r="K328" s="62"/>
    </row>
    <row r="329" spans="1:11" ht="12.75">
      <c r="A329" s="61"/>
      <c r="B329" s="62"/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ht="12.75">
      <c r="A330" s="61"/>
      <c r="B330" s="62"/>
      <c r="C330" s="62"/>
      <c r="D330" s="62"/>
      <c r="E330" s="62"/>
      <c r="F330" s="62"/>
      <c r="G330" s="62"/>
      <c r="H330" s="62"/>
      <c r="I330" s="62"/>
      <c r="J330" s="62"/>
      <c r="K330" s="62"/>
    </row>
    <row r="331" spans="1:11" ht="12.75">
      <c r="A331" s="61"/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  <row r="332" spans="1:11" ht="12.7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</row>
    <row r="333" spans="1:11" ht="12.75">
      <c r="A333" s="61"/>
      <c r="B333" s="62"/>
      <c r="C333" s="62"/>
      <c r="D333" s="62"/>
      <c r="E333" s="62"/>
      <c r="F333" s="62"/>
      <c r="G333" s="62"/>
      <c r="H333" s="62"/>
      <c r="I333" s="62"/>
      <c r="J333" s="62"/>
      <c r="K333" s="62"/>
    </row>
    <row r="334" spans="1:11" ht="12.75">
      <c r="A334" s="61"/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ht="12.75">
      <c r="A335" s="61"/>
      <c r="B335" s="62"/>
      <c r="C335" s="62"/>
      <c r="D335" s="62"/>
      <c r="E335" s="62"/>
      <c r="F335" s="62"/>
      <c r="G335" s="62"/>
      <c r="H335" s="62"/>
      <c r="I335" s="62"/>
      <c r="J335" s="62"/>
      <c r="K335" s="62"/>
    </row>
    <row r="336" spans="1:11" ht="12.75">
      <c r="A336" s="61"/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1:11" ht="12.75">
      <c r="A337" s="61"/>
      <c r="B337" s="62"/>
      <c r="C337" s="62"/>
      <c r="D337" s="62"/>
      <c r="E337" s="62"/>
      <c r="F337" s="62"/>
      <c r="G337" s="62"/>
      <c r="H337" s="62"/>
      <c r="I337" s="62"/>
      <c r="J337" s="62"/>
      <c r="K337" s="62"/>
    </row>
    <row r="338" spans="1:11" ht="12.75">
      <c r="A338" s="61"/>
      <c r="B338" s="62"/>
      <c r="C338" s="62"/>
      <c r="D338" s="62"/>
      <c r="E338" s="62"/>
      <c r="F338" s="62"/>
      <c r="G338" s="62"/>
      <c r="H338" s="62"/>
      <c r="I338" s="62"/>
      <c r="J338" s="62"/>
      <c r="K338" s="62"/>
    </row>
    <row r="339" spans="1:11" ht="12.75">
      <c r="A339" s="61"/>
      <c r="B339" s="62"/>
      <c r="C339" s="62"/>
      <c r="D339" s="62"/>
      <c r="E339" s="62"/>
      <c r="F339" s="62"/>
      <c r="G339" s="62"/>
      <c r="H339" s="62"/>
      <c r="I339" s="62"/>
      <c r="J339" s="62"/>
      <c r="K339" s="62"/>
    </row>
    <row r="340" spans="1:11" ht="12.75">
      <c r="A340" s="61"/>
      <c r="B340" s="62"/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ht="12.75">
      <c r="A341" s="61"/>
      <c r="B341" s="62"/>
      <c r="C341" s="62"/>
      <c r="D341" s="62"/>
      <c r="E341" s="62"/>
      <c r="F341" s="62"/>
      <c r="G341" s="62"/>
      <c r="H341" s="62"/>
      <c r="I341" s="62"/>
      <c r="J341" s="62"/>
      <c r="K341" s="62"/>
    </row>
    <row r="342" spans="1:11" ht="12.75">
      <c r="A342" s="61"/>
      <c r="B342" s="62"/>
      <c r="C342" s="62"/>
      <c r="D342" s="62"/>
      <c r="E342" s="62"/>
      <c r="F342" s="62"/>
      <c r="G342" s="62"/>
      <c r="H342" s="62"/>
      <c r="I342" s="62"/>
      <c r="J342" s="62"/>
      <c r="K342" s="62"/>
    </row>
    <row r="343" spans="1:11" ht="12.75">
      <c r="A343" s="61"/>
      <c r="B343" s="62"/>
      <c r="C343" s="62"/>
      <c r="D343" s="62"/>
      <c r="E343" s="62"/>
      <c r="F343" s="62"/>
      <c r="G343" s="62"/>
      <c r="H343" s="62"/>
      <c r="I343" s="62"/>
      <c r="J343" s="62"/>
      <c r="K343" s="62"/>
    </row>
    <row r="344" spans="1:11" ht="12.75">
      <c r="A344" s="61"/>
      <c r="B344" s="62"/>
      <c r="C344" s="62"/>
      <c r="D344" s="62"/>
      <c r="E344" s="62"/>
      <c r="F344" s="62"/>
      <c r="G344" s="62"/>
      <c r="H344" s="62"/>
      <c r="I344" s="62"/>
      <c r="J344" s="62"/>
      <c r="K344" s="62"/>
    </row>
    <row r="345" spans="1:11" ht="12.75">
      <c r="A345" s="61"/>
      <c r="B345" s="62"/>
      <c r="C345" s="62"/>
      <c r="D345" s="62"/>
      <c r="E345" s="62"/>
      <c r="F345" s="62"/>
      <c r="G345" s="62"/>
      <c r="H345" s="62"/>
      <c r="I345" s="62"/>
      <c r="J345" s="62"/>
      <c r="K345" s="62"/>
    </row>
    <row r="346" spans="1:11" ht="12.75">
      <c r="A346" s="61"/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1" ht="12.75">
      <c r="A347" s="61"/>
      <c r="B347" s="62"/>
      <c r="C347" s="62"/>
      <c r="D347" s="62"/>
      <c r="E347" s="62"/>
      <c r="F347" s="62"/>
      <c r="G347" s="62"/>
      <c r="H347" s="62"/>
      <c r="I347" s="62"/>
      <c r="J347" s="62"/>
      <c r="K347" s="62"/>
    </row>
    <row r="348" spans="1:11" ht="12.75">
      <c r="A348" s="61"/>
      <c r="B348" s="62"/>
      <c r="C348" s="62"/>
      <c r="D348" s="62"/>
      <c r="E348" s="62"/>
      <c r="F348" s="62"/>
      <c r="G348" s="62"/>
      <c r="H348" s="62"/>
      <c r="I348" s="62"/>
      <c r="J348" s="62"/>
      <c r="K348" s="62"/>
    </row>
    <row r="349" spans="1:11" ht="12.75">
      <c r="A349" s="61"/>
      <c r="B349" s="62"/>
      <c r="C349" s="62"/>
      <c r="D349" s="62"/>
      <c r="E349" s="62"/>
      <c r="F349" s="62"/>
      <c r="G349" s="62"/>
      <c r="H349" s="62"/>
      <c r="I349" s="62"/>
      <c r="J349" s="62"/>
      <c r="K349" s="62"/>
    </row>
    <row r="350" spans="1:11" ht="12.75">
      <c r="A350" s="61"/>
      <c r="B350" s="62"/>
      <c r="C350" s="62"/>
      <c r="D350" s="62"/>
      <c r="E350" s="62"/>
      <c r="F350" s="62"/>
      <c r="G350" s="62"/>
      <c r="H350" s="62"/>
      <c r="I350" s="62"/>
      <c r="J350" s="62"/>
      <c r="K350" s="62"/>
    </row>
    <row r="351" spans="1:11" ht="12.75">
      <c r="A351" s="61"/>
      <c r="B351" s="62"/>
      <c r="C351" s="62"/>
      <c r="D351" s="62"/>
      <c r="E351" s="62"/>
      <c r="F351" s="62"/>
      <c r="G351" s="62"/>
      <c r="H351" s="62"/>
      <c r="I351" s="62"/>
      <c r="J351" s="62"/>
      <c r="K351" s="62"/>
    </row>
    <row r="352" spans="1:11" ht="12.75">
      <c r="A352" s="61"/>
      <c r="B352" s="62"/>
      <c r="C352" s="62"/>
      <c r="D352" s="62"/>
      <c r="E352" s="62"/>
      <c r="F352" s="62"/>
      <c r="G352" s="62"/>
      <c r="H352" s="62"/>
      <c r="I352" s="62"/>
      <c r="J352" s="62"/>
      <c r="K352" s="62"/>
    </row>
    <row r="353" spans="1:11" ht="12.75">
      <c r="A353" s="61"/>
      <c r="B353" s="62"/>
      <c r="C353" s="62"/>
      <c r="D353" s="62"/>
      <c r="E353" s="62"/>
      <c r="F353" s="62"/>
      <c r="G353" s="62"/>
      <c r="H353" s="62"/>
      <c r="I353" s="62"/>
      <c r="J353" s="62"/>
      <c r="K353" s="62"/>
    </row>
    <row r="354" spans="1:11" ht="12.75">
      <c r="A354" s="61"/>
      <c r="B354" s="62"/>
      <c r="C354" s="62"/>
      <c r="D354" s="62"/>
      <c r="E354" s="62"/>
      <c r="F354" s="62"/>
      <c r="G354" s="62"/>
      <c r="H354" s="62"/>
      <c r="I354" s="62"/>
      <c r="J354" s="62"/>
      <c r="K354" s="62"/>
    </row>
    <row r="355" spans="1:11" ht="12.75">
      <c r="A355" s="61"/>
      <c r="B355" s="62"/>
      <c r="C355" s="62"/>
      <c r="D355" s="62"/>
      <c r="E355" s="62"/>
      <c r="F355" s="62"/>
      <c r="G355" s="62"/>
      <c r="H355" s="62"/>
      <c r="I355" s="62"/>
      <c r="J355" s="62"/>
      <c r="K355" s="62"/>
    </row>
    <row r="356" spans="1:11" ht="12.75">
      <c r="A356" s="61"/>
      <c r="B356" s="62"/>
      <c r="C356" s="62"/>
      <c r="D356" s="62"/>
      <c r="E356" s="62"/>
      <c r="F356" s="62"/>
      <c r="G356" s="62"/>
      <c r="H356" s="62"/>
      <c r="I356" s="62"/>
      <c r="J356" s="62"/>
      <c r="K356" s="62"/>
    </row>
    <row r="357" spans="1:11" ht="12.75">
      <c r="A357" s="61"/>
      <c r="B357" s="62"/>
      <c r="C357" s="62"/>
      <c r="D357" s="62"/>
      <c r="E357" s="62"/>
      <c r="F357" s="62"/>
      <c r="G357" s="62"/>
      <c r="H357" s="62"/>
      <c r="I357" s="62"/>
      <c r="J357" s="62"/>
      <c r="K357" s="62"/>
    </row>
    <row r="358" spans="1:11" ht="12.75">
      <c r="A358" s="61"/>
      <c r="B358" s="62"/>
      <c r="C358" s="62"/>
      <c r="D358" s="62"/>
      <c r="E358" s="62"/>
      <c r="F358" s="62"/>
      <c r="G358" s="62"/>
      <c r="H358" s="62"/>
      <c r="I358" s="62"/>
      <c r="J358" s="62"/>
      <c r="K358" s="62"/>
    </row>
    <row r="359" spans="1:11" ht="12.75">
      <c r="A359" s="61"/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ht="12.75">
      <c r="A360" s="61"/>
      <c r="B360" s="62"/>
      <c r="C360" s="62"/>
      <c r="D360" s="62"/>
      <c r="E360" s="62"/>
      <c r="F360" s="62"/>
      <c r="G360" s="62"/>
      <c r="H360" s="62"/>
      <c r="I360" s="62"/>
      <c r="J360" s="62"/>
      <c r="K360" s="62"/>
    </row>
    <row r="361" spans="1:11" ht="12.75">
      <c r="A361" s="61"/>
      <c r="B361" s="62"/>
      <c r="C361" s="62"/>
      <c r="D361" s="62"/>
      <c r="E361" s="62"/>
      <c r="F361" s="62"/>
      <c r="G361" s="62"/>
      <c r="H361" s="62"/>
      <c r="I361" s="62"/>
      <c r="J361" s="62"/>
      <c r="K361" s="62"/>
    </row>
    <row r="362" spans="1:11" ht="12.75">
      <c r="A362" s="61"/>
      <c r="B362" s="62"/>
      <c r="C362" s="62"/>
      <c r="D362" s="62"/>
      <c r="E362" s="62"/>
      <c r="F362" s="62"/>
      <c r="G362" s="62"/>
      <c r="H362" s="62"/>
      <c r="I362" s="62"/>
      <c r="J362" s="62"/>
      <c r="K362" s="62"/>
    </row>
    <row r="363" spans="1:11" ht="12.75">
      <c r="A363" s="61"/>
      <c r="B363" s="62"/>
      <c r="C363" s="62"/>
      <c r="D363" s="62"/>
      <c r="E363" s="62"/>
      <c r="F363" s="62"/>
      <c r="G363" s="62"/>
      <c r="H363" s="62"/>
      <c r="I363" s="62"/>
      <c r="J363" s="62"/>
      <c r="K363" s="62"/>
    </row>
    <row r="364" spans="1:11" ht="12.75">
      <c r="A364" s="61"/>
      <c r="B364" s="62"/>
      <c r="C364" s="62"/>
      <c r="D364" s="62"/>
      <c r="E364" s="62"/>
      <c r="F364" s="62"/>
      <c r="G364" s="62"/>
      <c r="H364" s="62"/>
      <c r="I364" s="62"/>
      <c r="J364" s="62"/>
      <c r="K364" s="62"/>
    </row>
    <row r="365" spans="1:11" ht="12.75">
      <c r="A365" s="61"/>
      <c r="B365" s="62"/>
      <c r="C365" s="62"/>
      <c r="D365" s="62"/>
      <c r="E365" s="62"/>
      <c r="F365" s="62"/>
      <c r="G365" s="62"/>
      <c r="H365" s="62"/>
      <c r="I365" s="62"/>
      <c r="J365" s="62"/>
      <c r="K365" s="62"/>
    </row>
    <row r="366" spans="1:11" ht="12.75">
      <c r="A366" s="61"/>
      <c r="B366" s="62"/>
      <c r="C366" s="62"/>
      <c r="D366" s="62"/>
      <c r="E366" s="62"/>
      <c r="F366" s="62"/>
      <c r="G366" s="62"/>
      <c r="H366" s="62"/>
      <c r="I366" s="62"/>
      <c r="J366" s="62"/>
      <c r="K366" s="62"/>
    </row>
    <row r="367" spans="1:11" ht="12.75">
      <c r="A367" s="61"/>
      <c r="B367" s="62"/>
      <c r="C367" s="62"/>
      <c r="D367" s="62"/>
      <c r="E367" s="62"/>
      <c r="F367" s="62"/>
      <c r="G367" s="62"/>
      <c r="H367" s="62"/>
      <c r="I367" s="62"/>
      <c r="J367" s="62"/>
      <c r="K367" s="62"/>
    </row>
    <row r="368" spans="1:11" ht="12.75">
      <c r="A368" s="61"/>
      <c r="B368" s="62"/>
      <c r="C368" s="62"/>
      <c r="D368" s="62"/>
      <c r="E368" s="62"/>
      <c r="F368" s="62"/>
      <c r="G368" s="62"/>
      <c r="H368" s="62"/>
      <c r="I368" s="62"/>
      <c r="J368" s="62"/>
      <c r="K368" s="62"/>
    </row>
    <row r="369" spans="1:11" ht="12.75">
      <c r="A369" s="61"/>
      <c r="B369" s="62"/>
      <c r="C369" s="62"/>
      <c r="D369" s="62"/>
      <c r="E369" s="62"/>
      <c r="F369" s="62"/>
      <c r="G369" s="62"/>
      <c r="H369" s="62"/>
      <c r="I369" s="62"/>
      <c r="J369" s="62"/>
      <c r="K369" s="62"/>
    </row>
    <row r="370" spans="1:11" ht="12.75">
      <c r="A370" s="61"/>
      <c r="B370" s="62"/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1:11" ht="12.75">
      <c r="A371" s="61"/>
      <c r="B371" s="62"/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ht="12.75">
      <c r="A372" s="61"/>
      <c r="B372" s="62"/>
      <c r="C372" s="62"/>
      <c r="D372" s="62"/>
      <c r="E372" s="62"/>
      <c r="F372" s="62"/>
      <c r="G372" s="62"/>
      <c r="H372" s="62"/>
      <c r="I372" s="62"/>
      <c r="J372" s="62"/>
      <c r="K372" s="62"/>
    </row>
    <row r="373" spans="1:11" ht="12.75">
      <c r="A373" s="61"/>
      <c r="B373" s="62"/>
      <c r="C373" s="62"/>
      <c r="D373" s="62"/>
      <c r="E373" s="62"/>
      <c r="F373" s="62"/>
      <c r="G373" s="62"/>
      <c r="H373" s="62"/>
      <c r="I373" s="62"/>
      <c r="J373" s="62"/>
      <c r="K373" s="62"/>
    </row>
    <row r="374" spans="1:11" ht="12.75">
      <c r="A374" s="61"/>
      <c r="B374" s="62"/>
      <c r="C374" s="62"/>
      <c r="D374" s="62"/>
      <c r="E374" s="62"/>
      <c r="F374" s="62"/>
      <c r="G374" s="62"/>
      <c r="H374" s="62"/>
      <c r="I374" s="62"/>
      <c r="J374" s="62"/>
      <c r="K374" s="62"/>
    </row>
    <row r="375" spans="1:11" ht="12.75">
      <c r="A375" s="61"/>
      <c r="B375" s="62"/>
      <c r="C375" s="62"/>
      <c r="D375" s="62"/>
      <c r="E375" s="62"/>
      <c r="F375" s="62"/>
      <c r="G375" s="62"/>
      <c r="H375" s="62"/>
      <c r="I375" s="62"/>
      <c r="J375" s="62"/>
      <c r="K375" s="62"/>
    </row>
    <row r="376" spans="1:11" ht="12.75">
      <c r="A376" s="61"/>
      <c r="B376" s="62"/>
      <c r="C376" s="62"/>
      <c r="D376" s="62"/>
      <c r="E376" s="62"/>
      <c r="F376" s="62"/>
      <c r="G376" s="62"/>
      <c r="H376" s="62"/>
      <c r="I376" s="62"/>
      <c r="J376" s="62"/>
      <c r="K376" s="62"/>
    </row>
    <row r="377" spans="1:11" ht="12.75">
      <c r="A377" s="61"/>
      <c r="B377" s="62"/>
      <c r="C377" s="62"/>
      <c r="D377" s="62"/>
      <c r="E377" s="62"/>
      <c r="F377" s="62"/>
      <c r="G377" s="62"/>
      <c r="H377" s="62"/>
      <c r="I377" s="62"/>
      <c r="J377" s="62"/>
      <c r="K377" s="62"/>
    </row>
    <row r="378" spans="1:11" ht="12.75">
      <c r="A378" s="61"/>
      <c r="B378" s="62"/>
      <c r="C378" s="62"/>
      <c r="D378" s="62"/>
      <c r="E378" s="62"/>
      <c r="F378" s="62"/>
      <c r="G378" s="62"/>
      <c r="H378" s="62"/>
      <c r="I378" s="62"/>
      <c r="J378" s="62"/>
      <c r="K378" s="62"/>
    </row>
    <row r="379" spans="1:11" ht="12.75">
      <c r="A379" s="61"/>
      <c r="B379" s="62"/>
      <c r="C379" s="62"/>
      <c r="D379" s="62"/>
      <c r="E379" s="62"/>
      <c r="F379" s="62"/>
      <c r="G379" s="62"/>
      <c r="H379" s="62"/>
      <c r="I379" s="62"/>
      <c r="J379" s="62"/>
      <c r="K379" s="62"/>
    </row>
    <row r="380" spans="1:11" ht="12.75">
      <c r="A380" s="61"/>
      <c r="B380" s="62"/>
      <c r="C380" s="62"/>
      <c r="D380" s="62"/>
      <c r="E380" s="62"/>
      <c r="F380" s="62"/>
      <c r="G380" s="62"/>
      <c r="H380" s="62"/>
      <c r="I380" s="62"/>
      <c r="J380" s="62"/>
      <c r="K380" s="62"/>
    </row>
    <row r="381" spans="1:11" ht="12.75">
      <c r="A381" s="61"/>
      <c r="B381" s="62"/>
      <c r="C381" s="62"/>
      <c r="D381" s="62"/>
      <c r="E381" s="62"/>
      <c r="F381" s="62"/>
      <c r="G381" s="62"/>
      <c r="H381" s="62"/>
      <c r="I381" s="62"/>
      <c r="J381" s="62"/>
      <c r="K381" s="62"/>
    </row>
    <row r="382" spans="1:11" ht="12.75">
      <c r="A382" s="61"/>
      <c r="B382" s="62"/>
      <c r="C382" s="62"/>
      <c r="D382" s="62"/>
      <c r="E382" s="62"/>
      <c r="F382" s="62"/>
      <c r="G382" s="62"/>
      <c r="H382" s="62"/>
      <c r="I382" s="62"/>
      <c r="J382" s="62"/>
      <c r="K382" s="62"/>
    </row>
    <row r="383" spans="1:11" ht="12.75">
      <c r="A383" s="61"/>
      <c r="B383" s="62"/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1" ht="12.75">
      <c r="A384" s="61"/>
      <c r="B384" s="62"/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1:11" ht="12.75">
      <c r="A385" s="61"/>
      <c r="B385" s="62"/>
      <c r="C385" s="62"/>
      <c r="D385" s="62"/>
      <c r="E385" s="62"/>
      <c r="F385" s="62"/>
      <c r="G385" s="62"/>
      <c r="H385" s="62"/>
      <c r="I385" s="62"/>
      <c r="J385" s="62"/>
      <c r="K385" s="62"/>
    </row>
    <row r="386" spans="1:11" ht="12.75">
      <c r="A386" s="61"/>
      <c r="B386" s="62"/>
      <c r="C386" s="62"/>
      <c r="D386" s="62"/>
      <c r="E386" s="62"/>
      <c r="F386" s="62"/>
      <c r="G386" s="62"/>
      <c r="H386" s="62"/>
      <c r="I386" s="62"/>
      <c r="J386" s="62"/>
      <c r="K386" s="62"/>
    </row>
    <row r="387" spans="1:11" ht="12.75">
      <c r="A387" s="61"/>
      <c r="B387" s="62"/>
      <c r="C387" s="62"/>
      <c r="D387" s="62"/>
      <c r="E387" s="62"/>
      <c r="F387" s="62"/>
      <c r="G387" s="62"/>
      <c r="H387" s="62"/>
      <c r="I387" s="62"/>
      <c r="J387" s="62"/>
      <c r="K387" s="62"/>
    </row>
    <row r="388" spans="1:11" ht="12.75">
      <c r="A388" s="61"/>
      <c r="B388" s="62"/>
      <c r="C388" s="62"/>
      <c r="D388" s="62"/>
      <c r="E388" s="62"/>
      <c r="F388" s="62"/>
      <c r="G388" s="62"/>
      <c r="H388" s="62"/>
      <c r="I388" s="62"/>
      <c r="J388" s="62"/>
      <c r="K388" s="62"/>
    </row>
    <row r="389" spans="1:11" ht="12.75">
      <c r="A389" s="61"/>
      <c r="B389" s="62"/>
      <c r="C389" s="62"/>
      <c r="D389" s="62"/>
      <c r="E389" s="62"/>
      <c r="F389" s="62"/>
      <c r="G389" s="62"/>
      <c r="H389" s="62"/>
      <c r="I389" s="62"/>
      <c r="J389" s="62"/>
      <c r="K389" s="62"/>
    </row>
    <row r="390" spans="1:11" ht="12.75">
      <c r="A390" s="61"/>
      <c r="B390" s="62"/>
      <c r="C390" s="62"/>
      <c r="D390" s="62"/>
      <c r="E390" s="62"/>
      <c r="F390" s="62"/>
      <c r="G390" s="62"/>
      <c r="H390" s="62"/>
      <c r="I390" s="62"/>
      <c r="J390" s="62"/>
      <c r="K390" s="62"/>
    </row>
    <row r="391" spans="1:11" ht="12.75">
      <c r="A391" s="61"/>
      <c r="B391" s="62"/>
      <c r="C391" s="62"/>
      <c r="D391" s="62"/>
      <c r="E391" s="62"/>
      <c r="F391" s="62"/>
      <c r="G391" s="62"/>
      <c r="H391" s="62"/>
      <c r="I391" s="62"/>
      <c r="J391" s="62"/>
      <c r="K391" s="62"/>
    </row>
    <row r="392" spans="1:11" ht="12.75">
      <c r="A392" s="61"/>
      <c r="B392" s="62"/>
      <c r="C392" s="62"/>
      <c r="D392" s="62"/>
      <c r="E392" s="62"/>
      <c r="F392" s="62"/>
      <c r="G392" s="62"/>
      <c r="H392" s="62"/>
      <c r="I392" s="62"/>
      <c r="J392" s="62"/>
      <c r="K392" s="62"/>
    </row>
    <row r="393" spans="1:11" ht="12.75">
      <c r="A393" s="61"/>
      <c r="B393" s="62"/>
      <c r="C393" s="62"/>
      <c r="D393" s="62"/>
      <c r="E393" s="62"/>
      <c r="F393" s="62"/>
      <c r="G393" s="62"/>
      <c r="H393" s="62"/>
      <c r="I393" s="62"/>
      <c r="J393" s="62"/>
      <c r="K393" s="62"/>
    </row>
    <row r="394" spans="1:11" ht="12.75">
      <c r="A394" s="61"/>
      <c r="B394" s="62"/>
      <c r="C394" s="62"/>
      <c r="D394" s="62"/>
      <c r="E394" s="62"/>
      <c r="F394" s="62"/>
      <c r="G394" s="62"/>
      <c r="H394" s="62"/>
      <c r="I394" s="62"/>
      <c r="J394" s="62"/>
      <c r="K394" s="62"/>
    </row>
    <row r="395" spans="1:11" ht="12.75">
      <c r="A395" s="61"/>
      <c r="B395" s="62"/>
      <c r="C395" s="62"/>
      <c r="D395" s="62"/>
      <c r="E395" s="62"/>
      <c r="F395" s="62"/>
      <c r="G395" s="62"/>
      <c r="H395" s="62"/>
      <c r="I395" s="62"/>
      <c r="J395" s="62"/>
      <c r="K395" s="62"/>
    </row>
    <row r="396" spans="1:11" ht="12.75">
      <c r="A396" s="61"/>
      <c r="B396" s="62"/>
      <c r="C396" s="62"/>
      <c r="D396" s="62"/>
      <c r="E396" s="62"/>
      <c r="F396" s="62"/>
      <c r="G396" s="62"/>
      <c r="H396" s="62"/>
      <c r="I396" s="62"/>
      <c r="J396" s="62"/>
      <c r="K396" s="62"/>
    </row>
    <row r="397" spans="1:11" ht="12.75">
      <c r="A397" s="61"/>
      <c r="B397" s="62"/>
      <c r="C397" s="62"/>
      <c r="D397" s="62"/>
      <c r="E397" s="62"/>
      <c r="F397" s="62"/>
      <c r="G397" s="62"/>
      <c r="H397" s="62"/>
      <c r="I397" s="62"/>
      <c r="J397" s="62"/>
      <c r="K397" s="62"/>
    </row>
    <row r="398" spans="1:11" ht="12.75">
      <c r="A398" s="61"/>
      <c r="B398" s="62"/>
      <c r="C398" s="62"/>
      <c r="D398" s="62"/>
      <c r="E398" s="62"/>
      <c r="F398" s="62"/>
      <c r="G398" s="62"/>
      <c r="H398" s="62"/>
      <c r="I398" s="62"/>
      <c r="J398" s="62"/>
      <c r="K398" s="62"/>
    </row>
    <row r="399" spans="1:11" ht="12.75">
      <c r="A399" s="61"/>
      <c r="B399" s="62"/>
      <c r="C399" s="62"/>
      <c r="D399" s="62"/>
      <c r="E399" s="62"/>
      <c r="F399" s="62"/>
      <c r="G399" s="62"/>
      <c r="H399" s="62"/>
      <c r="I399" s="62"/>
      <c r="J399" s="62"/>
      <c r="K399" s="62"/>
    </row>
    <row r="400" spans="1:11" ht="12.75">
      <c r="A400" s="61"/>
      <c r="B400" s="62"/>
      <c r="C400" s="62"/>
      <c r="D400" s="62"/>
      <c r="E400" s="62"/>
      <c r="F400" s="62"/>
      <c r="G400" s="62"/>
      <c r="H400" s="62"/>
      <c r="I400" s="62"/>
      <c r="J400" s="62"/>
      <c r="K400" s="62"/>
    </row>
    <row r="401" spans="1:11" ht="12.75">
      <c r="A401" s="61"/>
      <c r="B401" s="62"/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1:11" ht="12.75">
      <c r="A402" s="61"/>
      <c r="B402" s="62"/>
      <c r="C402" s="62"/>
      <c r="D402" s="62"/>
      <c r="E402" s="62"/>
      <c r="F402" s="62"/>
      <c r="G402" s="62"/>
      <c r="H402" s="62"/>
      <c r="I402" s="62"/>
      <c r="J402" s="62"/>
      <c r="K402" s="62"/>
    </row>
    <row r="403" spans="1:11" ht="12.75">
      <c r="A403" s="61"/>
      <c r="B403" s="62"/>
      <c r="C403" s="62"/>
      <c r="D403" s="62"/>
      <c r="E403" s="62"/>
      <c r="F403" s="62"/>
      <c r="G403" s="62"/>
      <c r="H403" s="62"/>
      <c r="I403" s="62"/>
      <c r="J403" s="62"/>
      <c r="K403" s="62"/>
    </row>
    <row r="404" spans="1:11" ht="12.75">
      <c r="A404" s="61"/>
      <c r="B404" s="62"/>
      <c r="C404" s="62"/>
      <c r="D404" s="62"/>
      <c r="E404" s="62"/>
      <c r="F404" s="62"/>
      <c r="G404" s="62"/>
      <c r="H404" s="62"/>
      <c r="I404" s="62"/>
      <c r="J404" s="62"/>
      <c r="K404" s="62"/>
    </row>
    <row r="405" spans="1:11" ht="12.75">
      <c r="A405" s="61"/>
      <c r="B405" s="62"/>
      <c r="C405" s="62"/>
      <c r="D405" s="62"/>
      <c r="E405" s="62"/>
      <c r="F405" s="62"/>
      <c r="G405" s="62"/>
      <c r="H405" s="62"/>
      <c r="I405" s="62"/>
      <c r="J405" s="62"/>
      <c r="K405" s="62"/>
    </row>
    <row r="406" spans="1:11" ht="12.75">
      <c r="A406" s="61"/>
      <c r="B406" s="62"/>
      <c r="C406" s="62"/>
      <c r="D406" s="62"/>
      <c r="E406" s="62"/>
      <c r="F406" s="62"/>
      <c r="G406" s="62"/>
      <c r="H406" s="62"/>
      <c r="I406" s="62"/>
      <c r="J406" s="62"/>
      <c r="K406" s="62"/>
    </row>
    <row r="407" spans="1:11" ht="12.75">
      <c r="A407" s="61"/>
      <c r="B407" s="62"/>
      <c r="C407" s="62"/>
      <c r="D407" s="62"/>
      <c r="E407" s="62"/>
      <c r="F407" s="62"/>
      <c r="G407" s="62"/>
      <c r="H407" s="62"/>
      <c r="I407" s="62"/>
      <c r="J407" s="62"/>
      <c r="K407" s="62"/>
    </row>
    <row r="408" spans="1:11" ht="12.75">
      <c r="A408" s="61"/>
      <c r="B408" s="62"/>
      <c r="C408" s="62"/>
      <c r="D408" s="62"/>
      <c r="E408" s="62"/>
      <c r="F408" s="62"/>
      <c r="G408" s="62"/>
      <c r="H408" s="62"/>
      <c r="I408" s="62"/>
      <c r="J408" s="62"/>
      <c r="K408" s="62"/>
    </row>
    <row r="409" spans="1:11" ht="12.75">
      <c r="A409" s="61"/>
      <c r="B409" s="62"/>
      <c r="C409" s="62"/>
      <c r="D409" s="62"/>
      <c r="E409" s="62"/>
      <c r="F409" s="62"/>
      <c r="G409" s="62"/>
      <c r="H409" s="62"/>
      <c r="I409" s="62"/>
      <c r="J409" s="62"/>
      <c r="K409" s="62"/>
    </row>
    <row r="410" spans="1:11" ht="12.75">
      <c r="A410" s="61"/>
      <c r="B410" s="62"/>
      <c r="C410" s="62"/>
      <c r="D410" s="62"/>
      <c r="E410" s="62"/>
      <c r="F410" s="62"/>
      <c r="G410" s="62"/>
      <c r="H410" s="62"/>
      <c r="I410" s="62"/>
      <c r="J410" s="62"/>
      <c r="K410" s="62"/>
    </row>
    <row r="411" spans="1:11" ht="12.75">
      <c r="A411" s="61"/>
      <c r="B411" s="62"/>
      <c r="C411" s="62"/>
      <c r="D411" s="62"/>
      <c r="E411" s="62"/>
      <c r="F411" s="62"/>
      <c r="G411" s="62"/>
      <c r="H411" s="62"/>
      <c r="I411" s="62"/>
      <c r="J411" s="62"/>
      <c r="K411" s="62"/>
    </row>
    <row r="412" spans="1:11" ht="12.75">
      <c r="A412" s="61"/>
      <c r="B412" s="62"/>
      <c r="C412" s="62"/>
      <c r="D412" s="62"/>
      <c r="E412" s="62"/>
      <c r="F412" s="62"/>
      <c r="G412" s="62"/>
      <c r="H412" s="62"/>
      <c r="I412" s="62"/>
      <c r="J412" s="62"/>
      <c r="K412" s="62"/>
    </row>
    <row r="413" spans="1:11" ht="12.75">
      <c r="A413" s="61"/>
      <c r="B413" s="62"/>
      <c r="C413" s="62"/>
      <c r="D413" s="62"/>
      <c r="E413" s="62"/>
      <c r="F413" s="62"/>
      <c r="G413" s="62"/>
      <c r="H413" s="62"/>
      <c r="I413" s="62"/>
      <c r="J413" s="62"/>
      <c r="K413" s="62"/>
    </row>
    <row r="414" spans="1:11" ht="12.75">
      <c r="A414" s="61"/>
      <c r="B414" s="62"/>
      <c r="C414" s="62"/>
      <c r="D414" s="62"/>
      <c r="E414" s="62"/>
      <c r="F414" s="62"/>
      <c r="G414" s="62"/>
      <c r="H414" s="62"/>
      <c r="I414" s="62"/>
      <c r="J414" s="62"/>
      <c r="K414" s="62"/>
    </row>
    <row r="415" spans="1:11" ht="12.75">
      <c r="A415" s="61"/>
      <c r="B415" s="62"/>
      <c r="C415" s="62"/>
      <c r="D415" s="62"/>
      <c r="E415" s="62"/>
      <c r="F415" s="62"/>
      <c r="G415" s="62"/>
      <c r="H415" s="62"/>
      <c r="I415" s="62"/>
      <c r="J415" s="62"/>
      <c r="K415" s="62"/>
    </row>
    <row r="416" spans="1:11" ht="12.75">
      <c r="A416" s="61"/>
      <c r="B416" s="62"/>
      <c r="C416" s="62"/>
      <c r="D416" s="62"/>
      <c r="E416" s="62"/>
      <c r="F416" s="62"/>
      <c r="G416" s="62"/>
      <c r="H416" s="62"/>
      <c r="I416" s="62"/>
      <c r="J416" s="62"/>
      <c r="K416" s="62"/>
    </row>
    <row r="417" spans="1:11" ht="12.75">
      <c r="A417" s="61"/>
      <c r="B417" s="62"/>
      <c r="C417" s="62"/>
      <c r="D417" s="62"/>
      <c r="E417" s="62"/>
      <c r="F417" s="62"/>
      <c r="G417" s="62"/>
      <c r="H417" s="62"/>
      <c r="I417" s="62"/>
      <c r="J417" s="62"/>
      <c r="K417" s="62"/>
    </row>
    <row r="418" spans="1:11" ht="12.75">
      <c r="A418" s="61"/>
      <c r="B418" s="62"/>
      <c r="C418" s="62"/>
      <c r="D418" s="62"/>
      <c r="E418" s="62"/>
      <c r="F418" s="62"/>
      <c r="G418" s="62"/>
      <c r="H418" s="62"/>
      <c r="I418" s="62"/>
      <c r="J418" s="62"/>
      <c r="K418" s="62"/>
    </row>
    <row r="419" spans="1:11" ht="12.75">
      <c r="A419" s="61"/>
      <c r="B419" s="62"/>
      <c r="C419" s="62"/>
      <c r="D419" s="62"/>
      <c r="E419" s="62"/>
      <c r="F419" s="62"/>
      <c r="G419" s="62"/>
      <c r="H419" s="62"/>
      <c r="I419" s="62"/>
      <c r="J419" s="62"/>
      <c r="K419" s="62"/>
    </row>
    <row r="420" spans="1:11" ht="12.75">
      <c r="A420" s="61"/>
      <c r="B420" s="62"/>
      <c r="C420" s="62"/>
      <c r="D420" s="62"/>
      <c r="E420" s="62"/>
      <c r="F420" s="62"/>
      <c r="G420" s="62"/>
      <c r="H420" s="62"/>
      <c r="I420" s="62"/>
      <c r="J420" s="62"/>
      <c r="K420" s="62"/>
    </row>
    <row r="421" spans="1:11" ht="12.75">
      <c r="A421" s="61"/>
      <c r="B421" s="62"/>
      <c r="C421" s="62"/>
      <c r="D421" s="62"/>
      <c r="E421" s="62"/>
      <c r="F421" s="62"/>
      <c r="G421" s="62"/>
      <c r="H421" s="62"/>
      <c r="I421" s="62"/>
      <c r="J421" s="62"/>
      <c r="K421" s="62"/>
    </row>
    <row r="422" spans="1:11" ht="12.75">
      <c r="A422" s="61"/>
      <c r="B422" s="62"/>
      <c r="C422" s="62"/>
      <c r="D422" s="62"/>
      <c r="E422" s="62"/>
      <c r="F422" s="62"/>
      <c r="G422" s="62"/>
      <c r="H422" s="62"/>
      <c r="I422" s="62"/>
      <c r="J422" s="62"/>
      <c r="K422" s="62"/>
    </row>
    <row r="423" spans="1:11" ht="12.75">
      <c r="A423" s="61"/>
      <c r="B423" s="62"/>
      <c r="C423" s="62"/>
      <c r="D423" s="62"/>
      <c r="E423" s="62"/>
      <c r="F423" s="62"/>
      <c r="G423" s="62"/>
      <c r="H423" s="62"/>
      <c r="I423" s="62"/>
      <c r="J423" s="62"/>
      <c r="K423" s="62"/>
    </row>
    <row r="424" spans="1:11" ht="12.75">
      <c r="A424" s="61"/>
      <c r="B424" s="62"/>
      <c r="C424" s="62"/>
      <c r="D424" s="62"/>
      <c r="E424" s="62"/>
      <c r="F424" s="62"/>
      <c r="G424" s="62"/>
      <c r="H424" s="62"/>
      <c r="I424" s="62"/>
      <c r="J424" s="62"/>
      <c r="K424" s="62"/>
    </row>
    <row r="425" spans="1:11" ht="12.75">
      <c r="A425" s="61"/>
      <c r="B425" s="62"/>
      <c r="C425" s="62"/>
      <c r="D425" s="62"/>
      <c r="E425" s="62"/>
      <c r="F425" s="62"/>
      <c r="G425" s="62"/>
      <c r="H425" s="62"/>
      <c r="I425" s="62"/>
      <c r="J425" s="62"/>
      <c r="K425" s="62"/>
    </row>
    <row r="426" spans="1:11" ht="12.75">
      <c r="A426" s="61"/>
      <c r="B426" s="62"/>
      <c r="C426" s="62"/>
      <c r="D426" s="62"/>
      <c r="E426" s="62"/>
      <c r="F426" s="62"/>
      <c r="G426" s="62"/>
      <c r="H426" s="62"/>
      <c r="I426" s="62"/>
      <c r="J426" s="62"/>
      <c r="K426" s="62"/>
    </row>
    <row r="427" spans="1:11" ht="12.75">
      <c r="A427" s="61"/>
      <c r="B427" s="62"/>
      <c r="C427" s="62"/>
      <c r="D427" s="62"/>
      <c r="E427" s="62"/>
      <c r="F427" s="62"/>
      <c r="G427" s="62"/>
      <c r="H427" s="62"/>
      <c r="I427" s="62"/>
      <c r="J427" s="62"/>
      <c r="K427" s="62"/>
    </row>
    <row r="428" spans="1:11" ht="12.75">
      <c r="A428" s="61"/>
      <c r="B428" s="62"/>
      <c r="C428" s="62"/>
      <c r="D428" s="62"/>
      <c r="E428" s="62"/>
      <c r="F428" s="62"/>
      <c r="G428" s="62"/>
      <c r="H428" s="62"/>
      <c r="I428" s="62"/>
      <c r="J428" s="62"/>
      <c r="K428" s="62"/>
    </row>
    <row r="429" spans="1:11" ht="12.75">
      <c r="A429" s="61"/>
      <c r="B429" s="62"/>
      <c r="C429" s="62"/>
      <c r="D429" s="62"/>
      <c r="E429" s="62"/>
      <c r="F429" s="62"/>
      <c r="G429" s="62"/>
      <c r="H429" s="62"/>
      <c r="I429" s="62"/>
      <c r="J429" s="62"/>
      <c r="K429" s="62"/>
    </row>
    <row r="430" spans="1:11" ht="12.75">
      <c r="A430" s="61"/>
      <c r="B430" s="62"/>
      <c r="C430" s="62"/>
      <c r="D430" s="62"/>
      <c r="E430" s="62"/>
      <c r="F430" s="62"/>
      <c r="G430" s="62"/>
      <c r="H430" s="62"/>
      <c r="I430" s="62"/>
      <c r="J430" s="62"/>
      <c r="K430" s="62"/>
    </row>
    <row r="431" spans="1:11" ht="12.75">
      <c r="A431" s="61"/>
      <c r="B431" s="62"/>
      <c r="C431" s="62"/>
      <c r="D431" s="62"/>
      <c r="E431" s="62"/>
      <c r="F431" s="62"/>
      <c r="G431" s="62"/>
      <c r="H431" s="62"/>
      <c r="I431" s="62"/>
      <c r="J431" s="62"/>
      <c r="K431" s="62"/>
    </row>
    <row r="432" spans="1:11" ht="12.75">
      <c r="A432" s="61"/>
      <c r="B432" s="62"/>
      <c r="C432" s="62"/>
      <c r="D432" s="62"/>
      <c r="E432" s="62"/>
      <c r="F432" s="62"/>
      <c r="G432" s="62"/>
      <c r="H432" s="62"/>
      <c r="I432" s="62"/>
      <c r="J432" s="62"/>
      <c r="K432" s="62"/>
    </row>
    <row r="433" spans="1:11" ht="12.75">
      <c r="A433" s="61"/>
      <c r="B433" s="62"/>
      <c r="C433" s="62"/>
      <c r="D433" s="62"/>
      <c r="E433" s="62"/>
      <c r="F433" s="62"/>
      <c r="G433" s="62"/>
      <c r="H433" s="62"/>
      <c r="I433" s="62"/>
      <c r="J433" s="62"/>
      <c r="K433" s="62"/>
    </row>
    <row r="434" spans="1:11" ht="12.75">
      <c r="A434" s="61"/>
      <c r="B434" s="62"/>
      <c r="C434" s="62"/>
      <c r="D434" s="62"/>
      <c r="E434" s="62"/>
      <c r="F434" s="62"/>
      <c r="G434" s="62"/>
      <c r="H434" s="62"/>
      <c r="I434" s="62"/>
      <c r="J434" s="62"/>
      <c r="K434" s="62"/>
    </row>
    <row r="435" spans="1:11" ht="12.75">
      <c r="A435" s="61"/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1" ht="12.75">
      <c r="A436" s="61"/>
      <c r="B436" s="62"/>
      <c r="C436" s="62"/>
      <c r="D436" s="62"/>
      <c r="E436" s="62"/>
      <c r="F436" s="62"/>
      <c r="G436" s="62"/>
      <c r="H436" s="62"/>
      <c r="I436" s="62"/>
      <c r="J436" s="62"/>
      <c r="K436" s="62"/>
    </row>
    <row r="437" spans="1:11" ht="12.75">
      <c r="A437" s="61"/>
      <c r="B437" s="62"/>
      <c r="C437" s="62"/>
      <c r="D437" s="62"/>
      <c r="E437" s="62"/>
      <c r="F437" s="62"/>
      <c r="G437" s="62"/>
      <c r="H437" s="62"/>
      <c r="I437" s="62"/>
      <c r="J437" s="62"/>
      <c r="K437" s="62"/>
    </row>
    <row r="438" spans="1:11" ht="12.75">
      <c r="A438" s="61"/>
      <c r="B438" s="62"/>
      <c r="C438" s="62"/>
      <c r="D438" s="62"/>
      <c r="E438" s="62"/>
      <c r="F438" s="62"/>
      <c r="G438" s="62"/>
      <c r="H438" s="62"/>
      <c r="I438" s="62"/>
      <c r="J438" s="62"/>
      <c r="K438" s="62"/>
    </row>
    <row r="439" spans="1:11" ht="12.75">
      <c r="A439" s="61"/>
      <c r="B439" s="62"/>
      <c r="C439" s="62"/>
      <c r="D439" s="62"/>
      <c r="E439" s="62"/>
      <c r="F439" s="62"/>
      <c r="G439" s="62"/>
      <c r="H439" s="62"/>
      <c r="I439" s="62"/>
      <c r="J439" s="62"/>
      <c r="K439" s="62"/>
    </row>
    <row r="440" spans="1:11" ht="12.75">
      <c r="A440" s="61"/>
      <c r="B440" s="62"/>
      <c r="C440" s="62"/>
      <c r="D440" s="62"/>
      <c r="E440" s="62"/>
      <c r="F440" s="62"/>
      <c r="G440" s="62"/>
      <c r="H440" s="62"/>
      <c r="I440" s="62"/>
      <c r="J440" s="62"/>
      <c r="K440" s="62"/>
    </row>
    <row r="441" spans="1:11" ht="12.75">
      <c r="A441" s="61"/>
      <c r="B441" s="62"/>
      <c r="C441" s="62"/>
      <c r="D441" s="62"/>
      <c r="E441" s="62"/>
      <c r="F441" s="62"/>
      <c r="G441" s="62"/>
      <c r="H441" s="62"/>
      <c r="I441" s="62"/>
      <c r="J441" s="62"/>
      <c r="K441" s="62"/>
    </row>
    <row r="442" spans="1:11" ht="12.75">
      <c r="A442" s="61"/>
      <c r="B442" s="62"/>
      <c r="C442" s="62"/>
      <c r="D442" s="62"/>
      <c r="E442" s="62"/>
      <c r="F442" s="62"/>
      <c r="G442" s="62"/>
      <c r="H442" s="62"/>
      <c r="I442" s="62"/>
      <c r="J442" s="62"/>
      <c r="K442" s="62"/>
    </row>
    <row r="443" spans="1:11" ht="12.75">
      <c r="A443" s="61"/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1:11" ht="12.75">
      <c r="A444" s="61"/>
      <c r="B444" s="62"/>
      <c r="C444" s="62"/>
      <c r="D444" s="62"/>
      <c r="E444" s="62"/>
      <c r="F444" s="62"/>
      <c r="G444" s="62"/>
      <c r="H444" s="62"/>
      <c r="I444" s="62"/>
      <c r="J444" s="62"/>
      <c r="K444" s="62"/>
    </row>
    <row r="445" spans="1:11" ht="12.75">
      <c r="A445" s="61"/>
      <c r="B445" s="62"/>
      <c r="C445" s="62"/>
      <c r="D445" s="62"/>
      <c r="E445" s="62"/>
      <c r="F445" s="62"/>
      <c r="G445" s="62"/>
      <c r="H445" s="62"/>
      <c r="I445" s="62"/>
      <c r="J445" s="62"/>
      <c r="K445" s="62"/>
    </row>
    <row r="446" spans="1:11" ht="12.75">
      <c r="A446" s="61"/>
      <c r="B446" s="62"/>
      <c r="C446" s="62"/>
      <c r="D446" s="62"/>
      <c r="E446" s="62"/>
      <c r="F446" s="62"/>
      <c r="G446" s="62"/>
      <c r="H446" s="62"/>
      <c r="I446" s="62"/>
      <c r="J446" s="62"/>
      <c r="K446" s="62"/>
    </row>
    <row r="447" spans="1:11" ht="12.75">
      <c r="A447" s="61"/>
      <c r="B447" s="62"/>
      <c r="C447" s="62"/>
      <c r="D447" s="62"/>
      <c r="E447" s="62"/>
      <c r="F447" s="62"/>
      <c r="G447" s="62"/>
      <c r="H447" s="62"/>
      <c r="I447" s="62"/>
      <c r="J447" s="62"/>
      <c r="K447" s="62"/>
    </row>
    <row r="448" spans="1:11" ht="12.75">
      <c r="A448" s="61"/>
      <c r="B448" s="62"/>
      <c r="C448" s="62"/>
      <c r="D448" s="62"/>
      <c r="E448" s="62"/>
      <c r="F448" s="62"/>
      <c r="G448" s="62"/>
      <c r="H448" s="62"/>
      <c r="I448" s="62"/>
      <c r="J448" s="62"/>
      <c r="K448" s="62"/>
    </row>
    <row r="449" spans="1:11" ht="12.75">
      <c r="A449" s="61"/>
      <c r="B449" s="62"/>
      <c r="C449" s="62"/>
      <c r="D449" s="62"/>
      <c r="E449" s="62"/>
      <c r="F449" s="62"/>
      <c r="G449" s="62"/>
      <c r="H449" s="62"/>
      <c r="I449" s="62"/>
      <c r="J449" s="62"/>
      <c r="K449" s="62"/>
    </row>
    <row r="450" spans="1:11" ht="12.75">
      <c r="A450" s="61"/>
      <c r="B450" s="62"/>
      <c r="C450" s="62"/>
      <c r="D450" s="62"/>
      <c r="E450" s="62"/>
      <c r="F450" s="62"/>
      <c r="G450" s="62"/>
      <c r="H450" s="62"/>
      <c r="I450" s="62"/>
      <c r="J450" s="62"/>
      <c r="K450" s="62"/>
    </row>
    <row r="451" spans="1:11" ht="12.75">
      <c r="A451" s="61"/>
      <c r="B451" s="62"/>
      <c r="C451" s="62"/>
      <c r="D451" s="62"/>
      <c r="E451" s="62"/>
      <c r="F451" s="62"/>
      <c r="G451" s="62"/>
      <c r="H451" s="62"/>
      <c r="I451" s="62"/>
      <c r="J451" s="62"/>
      <c r="K451" s="62"/>
    </row>
    <row r="452" spans="1:11" ht="12.75">
      <c r="A452" s="61"/>
      <c r="B452" s="62"/>
      <c r="C452" s="62"/>
      <c r="D452" s="62"/>
      <c r="E452" s="62"/>
      <c r="F452" s="62"/>
      <c r="G452" s="62"/>
      <c r="H452" s="62"/>
      <c r="I452" s="62"/>
      <c r="J452" s="62"/>
      <c r="K452" s="62"/>
    </row>
    <row r="453" spans="1:11" ht="12.75">
      <c r="A453" s="61"/>
      <c r="B453" s="62"/>
      <c r="C453" s="62"/>
      <c r="D453" s="62"/>
      <c r="E453" s="62"/>
      <c r="F453" s="62"/>
      <c r="G453" s="62"/>
      <c r="H453" s="62"/>
      <c r="I453" s="62"/>
      <c r="J453" s="62"/>
      <c r="K453" s="62"/>
    </row>
    <row r="454" spans="1:11" ht="12.75">
      <c r="A454" s="61"/>
      <c r="B454" s="62"/>
      <c r="C454" s="62"/>
      <c r="D454" s="62"/>
      <c r="E454" s="62"/>
      <c r="F454" s="62"/>
      <c r="G454" s="62"/>
      <c r="H454" s="62"/>
      <c r="I454" s="62"/>
      <c r="J454" s="62"/>
      <c r="K454" s="62"/>
    </row>
    <row r="455" spans="1:11" ht="12.75">
      <c r="A455" s="61"/>
      <c r="B455" s="62"/>
      <c r="C455" s="62"/>
      <c r="D455" s="62"/>
      <c r="E455" s="62"/>
      <c r="F455" s="62"/>
      <c r="G455" s="62"/>
      <c r="H455" s="62"/>
      <c r="I455" s="62"/>
      <c r="J455" s="62"/>
      <c r="K455" s="62"/>
    </row>
    <row r="456" spans="1:11" ht="12.75">
      <c r="A456" s="61"/>
      <c r="B456" s="62"/>
      <c r="C456" s="62"/>
      <c r="D456" s="62"/>
      <c r="E456" s="62"/>
      <c r="F456" s="62"/>
      <c r="G456" s="62"/>
      <c r="H456" s="62"/>
      <c r="I456" s="62"/>
      <c r="J456" s="62"/>
      <c r="K456" s="62"/>
    </row>
    <row r="457" spans="1:11" ht="12.75">
      <c r="A457" s="61"/>
      <c r="B457" s="62"/>
      <c r="C457" s="62"/>
      <c r="D457" s="62"/>
      <c r="E457" s="62"/>
      <c r="F457" s="62"/>
      <c r="G457" s="62"/>
      <c r="H457" s="62"/>
      <c r="I457" s="62"/>
      <c r="J457" s="62"/>
      <c r="K457" s="62"/>
    </row>
    <row r="458" spans="1:11" ht="12.75">
      <c r="A458" s="61"/>
      <c r="B458" s="62"/>
      <c r="C458" s="62"/>
      <c r="D458" s="62"/>
      <c r="E458" s="62"/>
      <c r="F458" s="62"/>
      <c r="G458" s="62"/>
      <c r="H458" s="62"/>
      <c r="I458" s="62"/>
      <c r="J458" s="62"/>
      <c r="K458" s="62"/>
    </row>
    <row r="459" spans="1:11" ht="12.75">
      <c r="A459" s="61"/>
      <c r="B459" s="62"/>
      <c r="C459" s="62"/>
      <c r="D459" s="62"/>
      <c r="E459" s="62"/>
      <c r="F459" s="62"/>
      <c r="G459" s="62"/>
      <c r="H459" s="62"/>
      <c r="I459" s="62"/>
      <c r="J459" s="62"/>
      <c r="K459" s="62"/>
    </row>
    <row r="460" spans="1:11" ht="12.75">
      <c r="A460" s="61"/>
      <c r="B460" s="62"/>
      <c r="C460" s="62"/>
      <c r="D460" s="62"/>
      <c r="E460" s="62"/>
      <c r="F460" s="62"/>
      <c r="G460" s="62"/>
      <c r="H460" s="62"/>
      <c r="I460" s="62"/>
      <c r="J460" s="62"/>
      <c r="K460" s="62"/>
    </row>
    <row r="461" spans="1:11" ht="12.75">
      <c r="A461" s="61"/>
      <c r="B461" s="62"/>
      <c r="C461" s="62"/>
      <c r="D461" s="62"/>
      <c r="E461" s="62"/>
      <c r="F461" s="62"/>
      <c r="G461" s="62"/>
      <c r="H461" s="62"/>
      <c r="I461" s="62"/>
      <c r="J461" s="62"/>
      <c r="K461" s="62"/>
    </row>
    <row r="462" spans="1:11" ht="12.75">
      <c r="A462" s="61"/>
      <c r="B462" s="62"/>
      <c r="C462" s="62"/>
      <c r="D462" s="62"/>
      <c r="E462" s="62"/>
      <c r="F462" s="62"/>
      <c r="G462" s="62"/>
      <c r="H462" s="62"/>
      <c r="I462" s="62"/>
      <c r="J462" s="62"/>
      <c r="K462" s="62"/>
    </row>
    <row r="463" spans="1:11" ht="12.75">
      <c r="A463" s="61"/>
      <c r="B463" s="62"/>
      <c r="C463" s="62"/>
      <c r="D463" s="62"/>
      <c r="E463" s="62"/>
      <c r="F463" s="62"/>
      <c r="G463" s="62"/>
      <c r="H463" s="62"/>
      <c r="I463" s="62"/>
      <c r="J463" s="62"/>
      <c r="K463" s="62"/>
    </row>
    <row r="464" spans="1:11" ht="12.75">
      <c r="A464" s="61"/>
      <c r="B464" s="62"/>
      <c r="C464" s="62"/>
      <c r="D464" s="62"/>
      <c r="E464" s="62"/>
      <c r="F464" s="62"/>
      <c r="G464" s="62"/>
      <c r="H464" s="62"/>
      <c r="I464" s="62"/>
      <c r="J464" s="62"/>
      <c r="K464" s="62"/>
    </row>
    <row r="465" spans="1:11" ht="12.75">
      <c r="A465" s="61"/>
      <c r="B465" s="62"/>
      <c r="C465" s="62"/>
      <c r="D465" s="62"/>
      <c r="E465" s="62"/>
      <c r="F465" s="62"/>
      <c r="G465" s="62"/>
      <c r="H465" s="62"/>
      <c r="I465" s="62"/>
      <c r="J465" s="62"/>
      <c r="K465" s="62"/>
    </row>
    <row r="466" spans="1:11" ht="12.75">
      <c r="A466" s="61"/>
      <c r="B466" s="62"/>
      <c r="C466" s="62"/>
      <c r="D466" s="62"/>
      <c r="E466" s="62"/>
      <c r="F466" s="62"/>
      <c r="G466" s="62"/>
      <c r="H466" s="62"/>
      <c r="I466" s="62"/>
      <c r="J466" s="62"/>
      <c r="K466" s="62"/>
    </row>
    <row r="467" spans="1:11" ht="12.75">
      <c r="A467" s="61"/>
      <c r="B467" s="62"/>
      <c r="C467" s="62"/>
      <c r="D467" s="62"/>
      <c r="E467" s="62"/>
      <c r="F467" s="62"/>
      <c r="G467" s="62"/>
      <c r="H467" s="62"/>
      <c r="I467" s="62"/>
      <c r="J467" s="62"/>
      <c r="K467" s="62"/>
    </row>
    <row r="468" spans="1:11" ht="12.75">
      <c r="A468" s="61"/>
      <c r="B468" s="62"/>
      <c r="C468" s="62"/>
      <c r="D468" s="62"/>
      <c r="E468" s="62"/>
      <c r="F468" s="62"/>
      <c r="G468" s="62"/>
      <c r="H468" s="62"/>
      <c r="I468" s="62"/>
      <c r="J468" s="62"/>
      <c r="K468" s="62"/>
    </row>
    <row r="469" spans="1:11" ht="12.75">
      <c r="A469" s="61"/>
      <c r="B469" s="62"/>
      <c r="C469" s="62"/>
      <c r="D469" s="62"/>
      <c r="E469" s="62"/>
      <c r="F469" s="62"/>
      <c r="G469" s="62"/>
      <c r="H469" s="62"/>
      <c r="I469" s="62"/>
      <c r="J469" s="62"/>
      <c r="K469" s="62"/>
    </row>
    <row r="470" spans="1:11" ht="12.75">
      <c r="A470" s="61"/>
      <c r="B470" s="62"/>
      <c r="C470" s="62"/>
      <c r="D470" s="62"/>
      <c r="E470" s="62"/>
      <c r="F470" s="62"/>
      <c r="G470" s="62"/>
      <c r="H470" s="62"/>
      <c r="I470" s="62"/>
      <c r="J470" s="62"/>
      <c r="K470" s="62"/>
    </row>
    <row r="471" spans="1:11" ht="12.75">
      <c r="A471" s="61"/>
      <c r="B471" s="62"/>
      <c r="C471" s="62"/>
      <c r="D471" s="62"/>
      <c r="E471" s="62"/>
      <c r="F471" s="62"/>
      <c r="G471" s="62"/>
      <c r="H471" s="62"/>
      <c r="I471" s="62"/>
      <c r="J471" s="62"/>
      <c r="K471" s="62"/>
    </row>
    <row r="472" spans="1:11" ht="12.75">
      <c r="A472" s="61"/>
      <c r="B472" s="62"/>
      <c r="C472" s="62"/>
      <c r="D472" s="62"/>
      <c r="E472" s="62"/>
      <c r="F472" s="62"/>
      <c r="G472" s="62"/>
      <c r="H472" s="62"/>
      <c r="I472" s="62"/>
      <c r="J472" s="62"/>
      <c r="K472" s="62"/>
    </row>
    <row r="473" spans="1:11" ht="12.75">
      <c r="A473" s="61"/>
      <c r="B473" s="62"/>
      <c r="C473" s="62"/>
      <c r="D473" s="62"/>
      <c r="E473" s="62"/>
      <c r="F473" s="62"/>
      <c r="G473" s="62"/>
      <c r="H473" s="62"/>
      <c r="I473" s="62"/>
      <c r="J473" s="62"/>
      <c r="K473" s="62"/>
    </row>
    <row r="474" spans="1:11" ht="12.75">
      <c r="A474" s="61"/>
      <c r="B474" s="62"/>
      <c r="C474" s="62"/>
      <c r="D474" s="62"/>
      <c r="E474" s="62"/>
      <c r="F474" s="62"/>
      <c r="G474" s="62"/>
      <c r="H474" s="62"/>
      <c r="I474" s="62"/>
      <c r="J474" s="62"/>
      <c r="K474" s="62"/>
    </row>
    <row r="475" spans="1:11" ht="12.75">
      <c r="A475" s="61"/>
      <c r="B475" s="62"/>
      <c r="C475" s="62"/>
      <c r="D475" s="62"/>
      <c r="E475" s="62"/>
      <c r="F475" s="62"/>
      <c r="G475" s="62"/>
      <c r="H475" s="62"/>
      <c r="I475" s="62"/>
      <c r="J475" s="62"/>
      <c r="K475" s="62"/>
    </row>
    <row r="476" spans="1:11" ht="12.75">
      <c r="A476" s="61"/>
      <c r="B476" s="62"/>
      <c r="C476" s="62"/>
      <c r="D476" s="62"/>
      <c r="E476" s="62"/>
      <c r="F476" s="62"/>
      <c r="G476" s="62"/>
      <c r="H476" s="62"/>
      <c r="I476" s="62"/>
      <c r="J476" s="62"/>
      <c r="K476" s="62"/>
    </row>
    <row r="477" spans="1:11" ht="12.75">
      <c r="A477" s="61"/>
      <c r="B477" s="62"/>
      <c r="C477" s="62"/>
      <c r="D477" s="62"/>
      <c r="E477" s="62"/>
      <c r="F477" s="62"/>
      <c r="G477" s="62"/>
      <c r="H477" s="62"/>
      <c r="I477" s="62"/>
      <c r="J477" s="62"/>
      <c r="K477" s="62"/>
    </row>
    <row r="478" spans="1:11" ht="12.75">
      <c r="A478" s="61"/>
      <c r="B478" s="62"/>
      <c r="C478" s="62"/>
      <c r="D478" s="62"/>
      <c r="E478" s="62"/>
      <c r="F478" s="62"/>
      <c r="G478" s="62"/>
      <c r="H478" s="62"/>
      <c r="I478" s="62"/>
      <c r="J478" s="62"/>
      <c r="K478" s="62"/>
    </row>
    <row r="479" spans="1:11" ht="12.75">
      <c r="A479" s="61"/>
      <c r="B479" s="62"/>
      <c r="C479" s="62"/>
      <c r="D479" s="62"/>
      <c r="E479" s="62"/>
      <c r="F479" s="62"/>
      <c r="G479" s="62"/>
      <c r="H479" s="62"/>
      <c r="I479" s="62"/>
      <c r="J479" s="62"/>
      <c r="K479" s="62"/>
    </row>
    <row r="480" spans="1:11" ht="12.75">
      <c r="A480" s="61"/>
      <c r="B480" s="62"/>
      <c r="C480" s="62"/>
      <c r="D480" s="62"/>
      <c r="E480" s="62"/>
      <c r="F480" s="62"/>
      <c r="G480" s="62"/>
      <c r="H480" s="62"/>
      <c r="I480" s="62"/>
      <c r="J480" s="62"/>
      <c r="K480" s="62"/>
    </row>
    <row r="481" spans="1:11" ht="12.75">
      <c r="A481" s="61"/>
      <c r="B481" s="62"/>
      <c r="C481" s="62"/>
      <c r="D481" s="62"/>
      <c r="E481" s="62"/>
      <c r="F481" s="62"/>
      <c r="G481" s="62"/>
      <c r="H481" s="62"/>
      <c r="I481" s="62"/>
      <c r="J481" s="62"/>
      <c r="K481" s="62"/>
    </row>
    <row r="482" spans="1:11" ht="12.75">
      <c r="A482" s="61"/>
      <c r="B482" s="62"/>
      <c r="C482" s="62"/>
      <c r="D482" s="62"/>
      <c r="E482" s="62"/>
      <c r="F482" s="62"/>
      <c r="G482" s="62"/>
      <c r="H482" s="62"/>
      <c r="I482" s="62"/>
      <c r="J482" s="62"/>
      <c r="K482" s="62"/>
    </row>
    <row r="483" spans="1:11" ht="12.75">
      <c r="A483" s="61"/>
      <c r="B483" s="62"/>
      <c r="C483" s="62"/>
      <c r="D483" s="62"/>
      <c r="E483" s="62"/>
      <c r="F483" s="62"/>
      <c r="G483" s="62"/>
      <c r="H483" s="62"/>
      <c r="I483" s="62"/>
      <c r="J483" s="62"/>
      <c r="K483" s="62"/>
    </row>
    <row r="484" spans="1:11" ht="12.75">
      <c r="A484" s="61"/>
      <c r="B484" s="62"/>
      <c r="C484" s="62"/>
      <c r="D484" s="62"/>
      <c r="E484" s="62"/>
      <c r="F484" s="62"/>
      <c r="G484" s="62"/>
      <c r="H484" s="62"/>
      <c r="I484" s="62"/>
      <c r="J484" s="62"/>
      <c r="K484" s="62"/>
    </row>
    <row r="485" spans="1:11" ht="12.75">
      <c r="A485" s="61"/>
      <c r="B485" s="62"/>
      <c r="C485" s="62"/>
      <c r="D485" s="62"/>
      <c r="E485" s="62"/>
      <c r="F485" s="62"/>
      <c r="G485" s="62"/>
      <c r="H485" s="62"/>
      <c r="I485" s="62"/>
      <c r="J485" s="62"/>
      <c r="K485" s="62"/>
    </row>
    <row r="486" spans="1:11" ht="12.75">
      <c r="A486" s="61"/>
      <c r="B486" s="62"/>
      <c r="C486" s="62"/>
      <c r="D486" s="62"/>
      <c r="E486" s="62"/>
      <c r="F486" s="62"/>
      <c r="G486" s="62"/>
      <c r="H486" s="62"/>
      <c r="I486" s="62"/>
      <c r="J486" s="62"/>
      <c r="K486" s="62"/>
    </row>
    <row r="487" spans="1:11" ht="12.75">
      <c r="A487" s="61"/>
      <c r="B487" s="62"/>
      <c r="C487" s="62"/>
      <c r="D487" s="62"/>
      <c r="E487" s="62"/>
      <c r="F487" s="62"/>
      <c r="G487" s="62"/>
      <c r="H487" s="62"/>
      <c r="I487" s="62"/>
      <c r="J487" s="62"/>
      <c r="K487" s="62"/>
    </row>
    <row r="488" spans="1:11" ht="12.75">
      <c r="A488" s="61"/>
      <c r="B488" s="62"/>
      <c r="C488" s="62"/>
      <c r="D488" s="62"/>
      <c r="E488" s="62"/>
      <c r="F488" s="62"/>
      <c r="G488" s="62"/>
      <c r="H488" s="62"/>
      <c r="I488" s="62"/>
      <c r="J488" s="62"/>
      <c r="K488" s="62"/>
    </row>
    <row r="489" spans="1:11" ht="12.75">
      <c r="A489" s="61"/>
      <c r="B489" s="62"/>
      <c r="C489" s="62"/>
      <c r="D489" s="62"/>
      <c r="E489" s="62"/>
      <c r="F489" s="62"/>
      <c r="G489" s="62"/>
      <c r="H489" s="62"/>
      <c r="I489" s="62"/>
      <c r="J489" s="62"/>
      <c r="K489" s="62"/>
    </row>
    <row r="490" spans="1:11" ht="12.75">
      <c r="A490" s="61"/>
      <c r="B490" s="62"/>
      <c r="C490" s="62"/>
      <c r="D490" s="62"/>
      <c r="E490" s="62"/>
      <c r="F490" s="62"/>
      <c r="G490" s="62"/>
      <c r="H490" s="62"/>
      <c r="I490" s="62"/>
      <c r="J490" s="62"/>
      <c r="K490" s="62"/>
    </row>
    <row r="491" spans="1:11" ht="12.75">
      <c r="A491" s="61"/>
      <c r="B491" s="62"/>
      <c r="C491" s="62"/>
      <c r="D491" s="62"/>
      <c r="E491" s="62"/>
      <c r="F491" s="62"/>
      <c r="G491" s="62"/>
      <c r="H491" s="62"/>
      <c r="I491" s="62"/>
      <c r="J491" s="62"/>
      <c r="K491" s="62"/>
    </row>
    <row r="492" spans="1:11" ht="12.75">
      <c r="A492" s="61"/>
      <c r="B492" s="62"/>
      <c r="C492" s="62"/>
      <c r="D492" s="62"/>
      <c r="E492" s="62"/>
      <c r="F492" s="62"/>
      <c r="G492" s="62"/>
      <c r="H492" s="62"/>
      <c r="I492" s="62"/>
      <c r="J492" s="62"/>
      <c r="K492" s="62"/>
    </row>
    <row r="493" spans="1:11" ht="12.75">
      <c r="A493" s="61"/>
      <c r="B493" s="62"/>
      <c r="C493" s="62"/>
      <c r="D493" s="62"/>
      <c r="E493" s="62"/>
      <c r="F493" s="62"/>
      <c r="G493" s="62"/>
      <c r="H493" s="62"/>
      <c r="I493" s="62"/>
      <c r="J493" s="62"/>
      <c r="K493" s="62"/>
    </row>
    <row r="494" spans="1:11" ht="12.75">
      <c r="A494" s="61"/>
      <c r="B494" s="62"/>
      <c r="C494" s="62"/>
      <c r="D494" s="62"/>
      <c r="E494" s="62"/>
      <c r="F494" s="62"/>
      <c r="G494" s="62"/>
      <c r="H494" s="62"/>
      <c r="I494" s="62"/>
      <c r="J494" s="62"/>
      <c r="K494" s="62"/>
    </row>
    <row r="495" spans="1:11" ht="12.75">
      <c r="A495" s="61"/>
      <c r="B495" s="62"/>
      <c r="C495" s="62"/>
      <c r="D495" s="62"/>
      <c r="E495" s="62"/>
      <c r="F495" s="62"/>
      <c r="G495" s="62"/>
      <c r="H495" s="62"/>
      <c r="I495" s="62"/>
      <c r="J495" s="62"/>
      <c r="K495" s="62"/>
    </row>
    <row r="496" spans="1:11" ht="12.75">
      <c r="A496" s="61"/>
      <c r="B496" s="62"/>
      <c r="C496" s="62"/>
      <c r="D496" s="62"/>
      <c r="E496" s="62"/>
      <c r="F496" s="62"/>
      <c r="G496" s="62"/>
      <c r="H496" s="62"/>
      <c r="I496" s="62"/>
      <c r="J496" s="62"/>
      <c r="K496" s="62"/>
    </row>
    <row r="497" spans="1:11" ht="12.75">
      <c r="A497" s="61"/>
      <c r="B497" s="62"/>
      <c r="C497" s="62"/>
      <c r="D497" s="62"/>
      <c r="E497" s="62"/>
      <c r="F497" s="62"/>
      <c r="G497" s="62"/>
      <c r="H497" s="62"/>
      <c r="I497" s="62"/>
      <c r="J497" s="62"/>
      <c r="K497" s="62"/>
    </row>
    <row r="498" spans="1:11" ht="12.75">
      <c r="A498" s="61"/>
      <c r="B498" s="62"/>
      <c r="C498" s="62"/>
      <c r="D498" s="62"/>
      <c r="E498" s="62"/>
      <c r="F498" s="62"/>
      <c r="G498" s="62"/>
      <c r="H498" s="62"/>
      <c r="I498" s="62"/>
      <c r="J498" s="62"/>
      <c r="K498" s="62"/>
    </row>
    <row r="499" spans="1:11" ht="12.75">
      <c r="A499" s="61"/>
      <c r="B499" s="62"/>
      <c r="C499" s="62"/>
      <c r="D499" s="62"/>
      <c r="E499" s="62"/>
      <c r="F499" s="62"/>
      <c r="G499" s="62"/>
      <c r="H499" s="62"/>
      <c r="I499" s="62"/>
      <c r="J499" s="62"/>
      <c r="K499" s="62"/>
    </row>
    <row r="500" spans="1:11" ht="12.75">
      <c r="A500" s="61"/>
      <c r="B500" s="62"/>
      <c r="C500" s="62"/>
      <c r="D500" s="62"/>
      <c r="E500" s="62"/>
      <c r="F500" s="62"/>
      <c r="G500" s="62"/>
      <c r="H500" s="62"/>
      <c r="I500" s="62"/>
      <c r="J500" s="62"/>
      <c r="K500" s="62"/>
    </row>
    <row r="501" spans="1:11" ht="12.75">
      <c r="A501" s="61"/>
      <c r="B501" s="62"/>
      <c r="C501" s="62"/>
      <c r="D501" s="62"/>
      <c r="E501" s="62"/>
      <c r="F501" s="62"/>
      <c r="G501" s="62"/>
      <c r="H501" s="62"/>
      <c r="I501" s="62"/>
      <c r="J501" s="62"/>
      <c r="K501" s="62"/>
    </row>
    <row r="502" spans="1:11" ht="12.75">
      <c r="A502" s="61"/>
      <c r="B502" s="62"/>
      <c r="C502" s="62"/>
      <c r="D502" s="62"/>
      <c r="E502" s="62"/>
      <c r="F502" s="62"/>
      <c r="G502" s="62"/>
      <c r="H502" s="62"/>
      <c r="I502" s="62"/>
      <c r="J502" s="62"/>
      <c r="K502" s="62"/>
    </row>
    <row r="503" spans="1:11" ht="12.75">
      <c r="A503" s="61"/>
      <c r="B503" s="62"/>
      <c r="C503" s="62"/>
      <c r="D503" s="62"/>
      <c r="E503" s="62"/>
      <c r="F503" s="62"/>
      <c r="G503" s="62"/>
      <c r="H503" s="62"/>
      <c r="I503" s="62"/>
      <c r="J503" s="62"/>
      <c r="K503" s="62"/>
    </row>
    <row r="504" spans="1:11" ht="12.75">
      <c r="A504" s="61"/>
      <c r="B504" s="62"/>
      <c r="C504" s="62"/>
      <c r="D504" s="62"/>
      <c r="E504" s="62"/>
      <c r="F504" s="62"/>
      <c r="G504" s="62"/>
      <c r="H504" s="62"/>
      <c r="I504" s="62"/>
      <c r="J504" s="62"/>
      <c r="K504" s="62"/>
    </row>
    <row r="505" spans="1:11" ht="12.75">
      <c r="A505" s="61"/>
      <c r="B505" s="62"/>
      <c r="C505" s="62"/>
      <c r="D505" s="62"/>
      <c r="E505" s="62"/>
      <c r="F505" s="62"/>
      <c r="G505" s="62"/>
      <c r="H505" s="62"/>
      <c r="I505" s="62"/>
      <c r="J505" s="62"/>
      <c r="K505" s="62"/>
    </row>
    <row r="506" spans="1:11" ht="12.75">
      <c r="A506" s="61"/>
      <c r="B506" s="62"/>
      <c r="C506" s="62"/>
      <c r="D506" s="62"/>
      <c r="E506" s="62"/>
      <c r="F506" s="62"/>
      <c r="G506" s="62"/>
      <c r="H506" s="62"/>
      <c r="I506" s="62"/>
      <c r="J506" s="62"/>
      <c r="K506" s="62"/>
    </row>
    <row r="507" spans="1:11" ht="12.75">
      <c r="A507" s="61"/>
      <c r="B507" s="62"/>
      <c r="C507" s="62"/>
      <c r="D507" s="62"/>
      <c r="E507" s="62"/>
      <c r="F507" s="62"/>
      <c r="G507" s="62"/>
      <c r="H507" s="62"/>
      <c r="I507" s="62"/>
      <c r="J507" s="62"/>
      <c r="K507" s="62"/>
    </row>
    <row r="508" spans="1:11" ht="12.75">
      <c r="A508" s="61"/>
      <c r="B508" s="62"/>
      <c r="C508" s="62"/>
      <c r="D508" s="62"/>
      <c r="E508" s="62"/>
      <c r="F508" s="62"/>
      <c r="G508" s="62"/>
      <c r="H508" s="62"/>
      <c r="I508" s="62"/>
      <c r="J508" s="62"/>
      <c r="K508" s="62"/>
    </row>
    <row r="509" spans="1:11" ht="12.75">
      <c r="A509" s="61"/>
      <c r="B509" s="62"/>
      <c r="C509" s="62"/>
      <c r="D509" s="62"/>
      <c r="E509" s="62"/>
      <c r="F509" s="62"/>
      <c r="G509" s="62"/>
      <c r="H509" s="62"/>
      <c r="I509" s="62"/>
      <c r="J509" s="62"/>
      <c r="K509" s="62"/>
    </row>
    <row r="510" spans="1:11" ht="12.75">
      <c r="A510" s="61"/>
      <c r="B510" s="62"/>
      <c r="C510" s="62"/>
      <c r="D510" s="62"/>
      <c r="E510" s="62"/>
      <c r="F510" s="62"/>
      <c r="G510" s="62"/>
      <c r="H510" s="62"/>
      <c r="I510" s="62"/>
      <c r="J510" s="62"/>
      <c r="K510" s="62"/>
    </row>
    <row r="511" spans="1:11" ht="12.75">
      <c r="A511" s="61"/>
      <c r="B511" s="62"/>
      <c r="C511" s="62"/>
      <c r="D511" s="62"/>
      <c r="E511" s="62"/>
      <c r="F511" s="62"/>
      <c r="G511" s="62"/>
      <c r="H511" s="62"/>
      <c r="I511" s="62"/>
      <c r="J511" s="62"/>
      <c r="K511" s="62"/>
    </row>
    <row r="512" spans="1:11" ht="12.75">
      <c r="A512" s="61"/>
      <c r="B512" s="62"/>
      <c r="C512" s="62"/>
      <c r="D512" s="62"/>
      <c r="E512" s="62"/>
      <c r="F512" s="62"/>
      <c r="G512" s="62"/>
      <c r="H512" s="62"/>
      <c r="I512" s="62"/>
      <c r="J512" s="62"/>
      <c r="K512" s="62"/>
    </row>
    <row r="513" spans="1:11" ht="12.75">
      <c r="A513" s="61"/>
      <c r="B513" s="62"/>
      <c r="C513" s="62"/>
      <c r="D513" s="62"/>
      <c r="E513" s="62"/>
      <c r="F513" s="62"/>
      <c r="G513" s="62"/>
      <c r="H513" s="62"/>
      <c r="I513" s="62"/>
      <c r="J513" s="62"/>
      <c r="K513" s="62"/>
    </row>
    <row r="514" spans="1:11" ht="12.75">
      <c r="A514" s="61"/>
      <c r="B514" s="62"/>
      <c r="C514" s="62"/>
      <c r="D514" s="62"/>
      <c r="E514" s="62"/>
      <c r="F514" s="62"/>
      <c r="G514" s="62"/>
      <c r="H514" s="62"/>
      <c r="I514" s="62"/>
      <c r="J514" s="62"/>
      <c r="K514" s="62"/>
    </row>
    <row r="515" spans="1:11" ht="12.75">
      <c r="A515" s="61"/>
      <c r="B515" s="62"/>
      <c r="C515" s="62"/>
      <c r="D515" s="62"/>
      <c r="E515" s="62"/>
      <c r="F515" s="62"/>
      <c r="G515" s="62"/>
      <c r="H515" s="62"/>
      <c r="I515" s="62"/>
      <c r="J515" s="62"/>
      <c r="K515" s="62"/>
    </row>
    <row r="516" spans="1:11" ht="12.75">
      <c r="A516" s="61"/>
      <c r="B516" s="62"/>
      <c r="C516" s="62"/>
      <c r="D516" s="62"/>
      <c r="E516" s="62"/>
      <c r="F516" s="62"/>
      <c r="G516" s="62"/>
      <c r="H516" s="62"/>
      <c r="I516" s="62"/>
      <c r="J516" s="62"/>
      <c r="K516" s="62"/>
    </row>
    <row r="517" spans="1:11" ht="12.75">
      <c r="A517" s="61"/>
      <c r="B517" s="62"/>
      <c r="C517" s="62"/>
      <c r="D517" s="62"/>
      <c r="E517" s="62"/>
      <c r="F517" s="62"/>
      <c r="G517" s="62"/>
      <c r="H517" s="62"/>
      <c r="I517" s="62"/>
      <c r="J517" s="62"/>
      <c r="K517" s="62"/>
    </row>
    <row r="518" spans="1:11" ht="12.75">
      <c r="A518" s="61"/>
      <c r="B518" s="62"/>
      <c r="C518" s="62"/>
      <c r="D518" s="62"/>
      <c r="E518" s="62"/>
      <c r="F518" s="62"/>
      <c r="G518" s="62"/>
      <c r="H518" s="62"/>
      <c r="I518" s="62"/>
      <c r="J518" s="62"/>
      <c r="K518" s="62"/>
    </row>
    <row r="519" spans="1:11" ht="12.75">
      <c r="A519" s="61"/>
      <c r="B519" s="62"/>
      <c r="C519" s="62"/>
      <c r="D519" s="62"/>
      <c r="E519" s="62"/>
      <c r="F519" s="62"/>
      <c r="G519" s="62"/>
      <c r="H519" s="62"/>
      <c r="I519" s="62"/>
      <c r="J519" s="62"/>
      <c r="K519" s="62"/>
    </row>
    <row r="520" spans="1:11" ht="12.75">
      <c r="A520" s="61"/>
      <c r="B520" s="62"/>
      <c r="C520" s="62"/>
      <c r="D520" s="62"/>
      <c r="E520" s="62"/>
      <c r="F520" s="62"/>
      <c r="G520" s="62"/>
      <c r="H520" s="62"/>
      <c r="I520" s="62"/>
      <c r="J520" s="62"/>
      <c r="K520" s="62"/>
    </row>
    <row r="521" spans="1:11" ht="12.75">
      <c r="A521" s="61"/>
      <c r="B521" s="62"/>
      <c r="C521" s="62"/>
      <c r="D521" s="62"/>
      <c r="E521" s="62"/>
      <c r="F521" s="62"/>
      <c r="G521" s="62"/>
      <c r="H521" s="62"/>
      <c r="I521" s="62"/>
      <c r="J521" s="62"/>
      <c r="K521" s="62"/>
    </row>
    <row r="522" spans="1:11" ht="12.75">
      <c r="A522" s="61"/>
      <c r="B522" s="62"/>
      <c r="C522" s="62"/>
      <c r="D522" s="62"/>
      <c r="E522" s="62"/>
      <c r="F522" s="62"/>
      <c r="G522" s="62"/>
      <c r="H522" s="62"/>
      <c r="I522" s="62"/>
      <c r="J522" s="62"/>
      <c r="K522" s="62"/>
    </row>
    <row r="523" spans="1:11" ht="12.75">
      <c r="A523" s="61"/>
      <c r="B523" s="62"/>
      <c r="C523" s="62"/>
      <c r="D523" s="62"/>
      <c r="E523" s="62"/>
      <c r="F523" s="62"/>
      <c r="G523" s="62"/>
      <c r="H523" s="62"/>
      <c r="I523" s="62"/>
      <c r="J523" s="62"/>
      <c r="K523" s="62"/>
    </row>
    <row r="524" spans="1:11" ht="12.75">
      <c r="A524" s="61"/>
      <c r="B524" s="62"/>
      <c r="C524" s="62"/>
      <c r="D524" s="62"/>
      <c r="E524" s="62"/>
      <c r="F524" s="62"/>
      <c r="G524" s="62"/>
      <c r="H524" s="62"/>
      <c r="I524" s="62"/>
      <c r="J524" s="62"/>
      <c r="K524" s="62"/>
    </row>
    <row r="525" spans="1:11" ht="12.75">
      <c r="A525" s="61"/>
      <c r="B525" s="62"/>
      <c r="C525" s="62"/>
      <c r="D525" s="62"/>
      <c r="E525" s="62"/>
      <c r="F525" s="62"/>
      <c r="G525" s="62"/>
      <c r="H525" s="62"/>
      <c r="I525" s="62"/>
      <c r="J525" s="62"/>
      <c r="K525" s="62"/>
    </row>
    <row r="526" spans="1:11" ht="12.75">
      <c r="A526" s="61"/>
      <c r="B526" s="62"/>
      <c r="C526" s="62"/>
      <c r="D526" s="62"/>
      <c r="E526" s="62"/>
      <c r="F526" s="62"/>
      <c r="G526" s="62"/>
      <c r="H526" s="62"/>
      <c r="I526" s="62"/>
      <c r="J526" s="62"/>
      <c r="K526" s="62"/>
    </row>
    <row r="527" spans="1:11" ht="12.75">
      <c r="A527" s="61"/>
      <c r="B527" s="62"/>
      <c r="C527" s="62"/>
      <c r="D527" s="62"/>
      <c r="E527" s="62"/>
      <c r="F527" s="62"/>
      <c r="G527" s="62"/>
      <c r="H527" s="62"/>
      <c r="I527" s="62"/>
      <c r="J527" s="62"/>
      <c r="K527" s="62"/>
    </row>
    <row r="528" spans="1:11" ht="12.75">
      <c r="A528" s="61"/>
      <c r="B528" s="62"/>
      <c r="C528" s="62"/>
      <c r="D528" s="62"/>
      <c r="E528" s="62"/>
      <c r="F528" s="62"/>
      <c r="G528" s="62"/>
      <c r="H528" s="62"/>
      <c r="I528" s="62"/>
      <c r="J528" s="62"/>
      <c r="K528" s="62"/>
    </row>
    <row r="529" spans="1:11" ht="12.75">
      <c r="A529" s="61"/>
      <c r="B529" s="62"/>
      <c r="C529" s="62"/>
      <c r="D529" s="62"/>
      <c r="E529" s="62"/>
      <c r="F529" s="62"/>
      <c r="G529" s="62"/>
      <c r="H529" s="62"/>
      <c r="I529" s="62"/>
      <c r="J529" s="62"/>
      <c r="K529" s="62"/>
    </row>
    <row r="530" spans="1:11" ht="12.75">
      <c r="A530" s="61"/>
      <c r="B530" s="62"/>
      <c r="C530" s="62"/>
      <c r="D530" s="62"/>
      <c r="E530" s="62"/>
      <c r="F530" s="62"/>
      <c r="G530" s="62"/>
      <c r="H530" s="62"/>
      <c r="I530" s="62"/>
      <c r="J530" s="62"/>
      <c r="K530" s="62"/>
    </row>
    <row r="531" spans="1:11" ht="12.75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</row>
    <row r="532" spans="1:11" ht="12.75">
      <c r="A532" s="61"/>
      <c r="B532" s="62"/>
      <c r="C532" s="62"/>
      <c r="D532" s="62"/>
      <c r="E532" s="62"/>
      <c r="F532" s="62"/>
      <c r="G532" s="62"/>
      <c r="H532" s="62"/>
      <c r="I532" s="62"/>
      <c r="J532" s="62"/>
      <c r="K532" s="62"/>
    </row>
    <row r="533" spans="1:11" ht="12.75">
      <c r="A533" s="61"/>
      <c r="B533" s="62"/>
      <c r="C533" s="62"/>
      <c r="D533" s="62"/>
      <c r="E533" s="62"/>
      <c r="F533" s="62"/>
      <c r="G533" s="62"/>
      <c r="H533" s="62"/>
      <c r="I533" s="62"/>
      <c r="J533" s="62"/>
      <c r="K533" s="62"/>
    </row>
    <row r="534" spans="1:11" ht="12.75">
      <c r="A534" s="61"/>
      <c r="B534" s="62"/>
      <c r="C534" s="62"/>
      <c r="D534" s="62"/>
      <c r="E534" s="62"/>
      <c r="F534" s="62"/>
      <c r="G534" s="62"/>
      <c r="H534" s="62"/>
      <c r="I534" s="62"/>
      <c r="J534" s="62"/>
      <c r="K534" s="62"/>
    </row>
    <row r="535" spans="1:11" ht="12.75">
      <c r="A535" s="61"/>
      <c r="B535" s="62"/>
      <c r="C535" s="62"/>
      <c r="D535" s="62"/>
      <c r="E535" s="62"/>
      <c r="F535" s="62"/>
      <c r="G535" s="62"/>
      <c r="H535" s="62"/>
      <c r="I535" s="62"/>
      <c r="J535" s="62"/>
      <c r="K535" s="62"/>
    </row>
    <row r="536" spans="1:11" ht="12.75">
      <c r="A536" s="61"/>
      <c r="B536" s="62"/>
      <c r="C536" s="62"/>
      <c r="D536" s="62"/>
      <c r="E536" s="62"/>
      <c r="F536" s="62"/>
      <c r="G536" s="62"/>
      <c r="H536" s="62"/>
      <c r="I536" s="62"/>
      <c r="J536" s="62"/>
      <c r="K536" s="62"/>
    </row>
    <row r="537" spans="1:11" ht="12.75">
      <c r="A537" s="61"/>
      <c r="B537" s="62"/>
      <c r="C537" s="62"/>
      <c r="D537" s="62"/>
      <c r="E537" s="62"/>
      <c r="F537" s="62"/>
      <c r="G537" s="62"/>
      <c r="H537" s="62"/>
      <c r="I537" s="62"/>
      <c r="J537" s="62"/>
      <c r="K537" s="62"/>
    </row>
    <row r="538" spans="1:11" ht="12.75">
      <c r="A538" s="61"/>
      <c r="B538" s="62"/>
      <c r="C538" s="62"/>
      <c r="D538" s="62"/>
      <c r="E538" s="62"/>
      <c r="F538" s="62"/>
      <c r="G538" s="62"/>
      <c r="H538" s="62"/>
      <c r="I538" s="62"/>
      <c r="J538" s="62"/>
      <c r="K538" s="62"/>
    </row>
    <row r="539" spans="1:11" ht="12.75">
      <c r="A539" s="61"/>
      <c r="B539" s="62"/>
      <c r="C539" s="62"/>
      <c r="D539" s="62"/>
      <c r="E539" s="62"/>
      <c r="F539" s="62"/>
      <c r="G539" s="62"/>
      <c r="H539" s="62"/>
      <c r="I539" s="62"/>
      <c r="J539" s="62"/>
      <c r="K539" s="62"/>
    </row>
    <row r="540" spans="1:11" ht="12.75">
      <c r="A540" s="61"/>
      <c r="B540" s="62"/>
      <c r="C540" s="62"/>
      <c r="D540" s="62"/>
      <c r="E540" s="62"/>
      <c r="F540" s="62"/>
      <c r="G540" s="62"/>
      <c r="H540" s="62"/>
      <c r="I540" s="62"/>
      <c r="J540" s="62"/>
      <c r="K540" s="62"/>
    </row>
    <row r="541" spans="1:11" ht="12.75">
      <c r="A541" s="61"/>
      <c r="B541" s="62"/>
      <c r="C541" s="62"/>
      <c r="D541" s="62"/>
      <c r="E541" s="62"/>
      <c r="F541" s="62"/>
      <c r="G541" s="62"/>
      <c r="H541" s="62"/>
      <c r="I541" s="62"/>
      <c r="J541" s="62"/>
      <c r="K541" s="62"/>
    </row>
    <row r="542" spans="1:11" ht="12.75">
      <c r="A542" s="61"/>
      <c r="B542" s="62"/>
      <c r="C542" s="62"/>
      <c r="D542" s="62"/>
      <c r="E542" s="62"/>
      <c r="F542" s="62"/>
      <c r="G542" s="62"/>
      <c r="H542" s="62"/>
      <c r="I542" s="62"/>
      <c r="J542" s="62"/>
      <c r="K542" s="62"/>
    </row>
    <row r="543" spans="1:11" ht="12.75">
      <c r="A543" s="61"/>
      <c r="B543" s="62"/>
      <c r="C543" s="62"/>
      <c r="D543" s="62"/>
      <c r="E543" s="62"/>
      <c r="F543" s="62"/>
      <c r="G543" s="62"/>
      <c r="H543" s="62"/>
      <c r="I543" s="62"/>
      <c r="J543" s="62"/>
      <c r="K543" s="62"/>
    </row>
    <row r="544" spans="1:11" ht="12.75">
      <c r="A544" s="61"/>
      <c r="B544" s="62"/>
      <c r="C544" s="62"/>
      <c r="D544" s="62"/>
      <c r="E544" s="62"/>
      <c r="F544" s="62"/>
      <c r="G544" s="62"/>
      <c r="H544" s="62"/>
      <c r="I544" s="62"/>
      <c r="J544" s="62"/>
      <c r="K544" s="62"/>
    </row>
    <row r="545" spans="1:11" ht="12.75">
      <c r="A545" s="61"/>
      <c r="B545" s="62"/>
      <c r="C545" s="62"/>
      <c r="D545" s="62"/>
      <c r="E545" s="62"/>
      <c r="F545" s="62"/>
      <c r="G545" s="62"/>
      <c r="H545" s="62"/>
      <c r="I545" s="62"/>
      <c r="J545" s="62"/>
      <c r="K545" s="62"/>
    </row>
    <row r="546" spans="1:11" ht="12.75">
      <c r="A546" s="61"/>
      <c r="B546" s="62"/>
      <c r="C546" s="62"/>
      <c r="D546" s="62"/>
      <c r="E546" s="62"/>
      <c r="F546" s="62"/>
      <c r="G546" s="62"/>
      <c r="H546" s="62"/>
      <c r="I546" s="62"/>
      <c r="J546" s="62"/>
      <c r="K546" s="62"/>
    </row>
    <row r="547" spans="1:11" ht="12.75">
      <c r="A547" s="61"/>
      <c r="B547" s="62"/>
      <c r="C547" s="62"/>
      <c r="D547" s="62"/>
      <c r="E547" s="62"/>
      <c r="F547" s="62"/>
      <c r="G547" s="62"/>
      <c r="H547" s="62"/>
      <c r="I547" s="62"/>
      <c r="J547" s="62"/>
      <c r="K547" s="62"/>
    </row>
    <row r="548" spans="1:11" ht="12.75">
      <c r="A548" s="61"/>
      <c r="B548" s="62"/>
      <c r="C548" s="62"/>
      <c r="D548" s="62"/>
      <c r="E548" s="62"/>
      <c r="F548" s="62"/>
      <c r="G548" s="62"/>
      <c r="H548" s="62"/>
      <c r="I548" s="62"/>
      <c r="J548" s="62"/>
      <c r="K548" s="62"/>
    </row>
    <row r="549" spans="1:11" ht="12.75">
      <c r="A549" s="61"/>
      <c r="B549" s="62"/>
      <c r="C549" s="62"/>
      <c r="D549" s="62"/>
      <c r="E549" s="62"/>
      <c r="F549" s="62"/>
      <c r="G549" s="62"/>
      <c r="H549" s="62"/>
      <c r="I549" s="62"/>
      <c r="J549" s="62"/>
      <c r="K549" s="62"/>
    </row>
    <row r="550" spans="1:11" ht="12.75">
      <c r="A550" s="61"/>
      <c r="B550" s="62"/>
      <c r="C550" s="62"/>
      <c r="D550" s="62"/>
      <c r="E550" s="62"/>
      <c r="F550" s="62"/>
      <c r="G550" s="62"/>
      <c r="H550" s="62"/>
      <c r="I550" s="62"/>
      <c r="J550" s="62"/>
      <c r="K550" s="62"/>
    </row>
    <row r="551" spans="1:11" ht="12.75">
      <c r="A551" s="61"/>
      <c r="B551" s="62"/>
      <c r="C551" s="62"/>
      <c r="D551" s="62"/>
      <c r="E551" s="62"/>
      <c r="F551" s="62"/>
      <c r="G551" s="62"/>
      <c r="H551" s="62"/>
      <c r="I551" s="62"/>
      <c r="J551" s="62"/>
      <c r="K551" s="62"/>
    </row>
    <row r="552" spans="1:11" ht="12.75">
      <c r="A552" s="61"/>
      <c r="B552" s="62"/>
      <c r="C552" s="62"/>
      <c r="D552" s="62"/>
      <c r="E552" s="62"/>
      <c r="F552" s="62"/>
      <c r="G552" s="62"/>
      <c r="H552" s="62"/>
      <c r="I552" s="62"/>
      <c r="J552" s="62"/>
      <c r="K552" s="62"/>
    </row>
    <row r="553" spans="1:11" ht="12.75">
      <c r="A553" s="61"/>
      <c r="B553" s="62"/>
      <c r="C553" s="62"/>
      <c r="D553" s="62"/>
      <c r="E553" s="62"/>
      <c r="F553" s="62"/>
      <c r="G553" s="62"/>
      <c r="H553" s="62"/>
      <c r="I553" s="62"/>
      <c r="J553" s="62"/>
      <c r="K553" s="62"/>
    </row>
    <row r="554" spans="1:11" ht="12.75">
      <c r="A554" s="61"/>
      <c r="B554" s="62"/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1:11" ht="12.75">
      <c r="A555" s="61"/>
      <c r="B555" s="62"/>
      <c r="C555" s="62"/>
      <c r="D555" s="62"/>
      <c r="E555" s="62"/>
      <c r="F555" s="62"/>
      <c r="G555" s="62"/>
      <c r="H555" s="62"/>
      <c r="I555" s="62"/>
      <c r="J555" s="62"/>
      <c r="K555" s="62"/>
    </row>
    <row r="556" spans="1:11" ht="12.75">
      <c r="A556" s="61"/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11" ht="12.75">
      <c r="A557" s="61"/>
      <c r="B557" s="62"/>
      <c r="C557" s="62"/>
      <c r="D557" s="62"/>
      <c r="E557" s="62"/>
      <c r="F557" s="62"/>
      <c r="G557" s="62"/>
      <c r="H557" s="62"/>
      <c r="I557" s="62"/>
      <c r="J557" s="62"/>
      <c r="K557" s="62"/>
    </row>
    <row r="558" spans="1:11" ht="12.75">
      <c r="A558" s="61"/>
      <c r="B558" s="62"/>
      <c r="C558" s="62"/>
      <c r="D558" s="62"/>
      <c r="E558" s="62"/>
      <c r="F558" s="62"/>
      <c r="G558" s="62"/>
      <c r="H558" s="62"/>
      <c r="I558" s="62"/>
      <c r="J558" s="62"/>
      <c r="K558" s="62"/>
    </row>
    <row r="559" spans="1:11" ht="12.75">
      <c r="A559" s="61"/>
      <c r="B559" s="62"/>
      <c r="C559" s="62"/>
      <c r="D559" s="62"/>
      <c r="E559" s="62"/>
      <c r="F559" s="62"/>
      <c r="G559" s="62"/>
      <c r="H559" s="62"/>
      <c r="I559" s="62"/>
      <c r="J559" s="62"/>
      <c r="K559" s="62"/>
    </row>
    <row r="560" spans="1:11" ht="12.75">
      <c r="A560" s="61"/>
      <c r="B560" s="62"/>
      <c r="C560" s="62"/>
      <c r="D560" s="62"/>
      <c r="E560" s="62"/>
      <c r="F560" s="62"/>
      <c r="G560" s="62"/>
      <c r="H560" s="62"/>
      <c r="I560" s="62"/>
      <c r="J560" s="62"/>
      <c r="K560" s="62"/>
    </row>
    <row r="561" spans="1:11" ht="12.75">
      <c r="A561" s="61"/>
      <c r="B561" s="62"/>
      <c r="C561" s="62"/>
      <c r="D561" s="62"/>
      <c r="E561" s="62"/>
      <c r="F561" s="62"/>
      <c r="G561" s="62"/>
      <c r="H561" s="62"/>
      <c r="I561" s="62"/>
      <c r="J561" s="62"/>
      <c r="K561" s="62"/>
    </row>
    <row r="562" spans="1:11" ht="12.75">
      <c r="A562" s="61"/>
      <c r="B562" s="62"/>
      <c r="C562" s="62"/>
      <c r="D562" s="62"/>
      <c r="E562" s="62"/>
      <c r="F562" s="62"/>
      <c r="G562" s="62"/>
      <c r="H562" s="62"/>
      <c r="I562" s="62"/>
      <c r="J562" s="62"/>
      <c r="K562" s="62"/>
    </row>
    <row r="563" spans="1:11" ht="12.75">
      <c r="A563" s="61"/>
      <c r="B563" s="62"/>
      <c r="C563" s="62"/>
      <c r="D563" s="62"/>
      <c r="E563" s="62"/>
      <c r="F563" s="62"/>
      <c r="G563" s="62"/>
      <c r="H563" s="62"/>
      <c r="I563" s="62"/>
      <c r="J563" s="62"/>
      <c r="K563" s="62"/>
    </row>
    <row r="564" spans="1:11" ht="12.75">
      <c r="A564" s="61"/>
      <c r="B564" s="62"/>
      <c r="C564" s="62"/>
      <c r="D564" s="62"/>
      <c r="E564" s="62"/>
      <c r="F564" s="62"/>
      <c r="G564" s="62"/>
      <c r="H564" s="62"/>
      <c r="I564" s="62"/>
      <c r="J564" s="62"/>
      <c r="K564" s="62"/>
    </row>
    <row r="565" spans="1:11" ht="12.75">
      <c r="A565" s="61"/>
      <c r="B565" s="62"/>
      <c r="C565" s="62"/>
      <c r="D565" s="62"/>
      <c r="E565" s="62"/>
      <c r="F565" s="62"/>
      <c r="G565" s="62"/>
      <c r="H565" s="62"/>
      <c r="I565" s="62"/>
      <c r="J565" s="62"/>
      <c r="K565" s="62"/>
    </row>
    <row r="566" spans="1:11" ht="12.75">
      <c r="A566" s="61"/>
      <c r="B566" s="62"/>
      <c r="C566" s="62"/>
      <c r="D566" s="62"/>
      <c r="E566" s="62"/>
      <c r="F566" s="62"/>
      <c r="G566" s="62"/>
      <c r="H566" s="62"/>
      <c r="I566" s="62"/>
      <c r="J566" s="62"/>
      <c r="K566" s="62"/>
    </row>
    <row r="567" spans="1:11" ht="12.75">
      <c r="A567" s="61"/>
      <c r="B567" s="62"/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1:11" ht="12.75">
      <c r="A568" s="61"/>
      <c r="B568" s="62"/>
      <c r="C568" s="62"/>
      <c r="D568" s="62"/>
      <c r="E568" s="62"/>
      <c r="F568" s="62"/>
      <c r="G568" s="62"/>
      <c r="H568" s="62"/>
      <c r="I568" s="62"/>
      <c r="J568" s="62"/>
      <c r="K568" s="62"/>
    </row>
    <row r="569" spans="1:11" ht="12.75">
      <c r="A569" s="61"/>
      <c r="B569" s="62"/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1:11" ht="12.75">
      <c r="A570" s="61"/>
      <c r="B570" s="62"/>
      <c r="C570" s="62"/>
      <c r="D570" s="62"/>
      <c r="E570" s="62"/>
      <c r="F570" s="62"/>
      <c r="G570" s="62"/>
      <c r="H570" s="62"/>
      <c r="I570" s="62"/>
      <c r="J570" s="62"/>
      <c r="K570" s="62"/>
    </row>
    <row r="571" spans="1:11" ht="12.75">
      <c r="A571" s="61"/>
      <c r="B571" s="62"/>
      <c r="C571" s="62"/>
      <c r="D571" s="62"/>
      <c r="E571" s="62"/>
      <c r="F571" s="62"/>
      <c r="G571" s="62"/>
      <c r="H571" s="62"/>
      <c r="I571" s="62"/>
      <c r="J571" s="62"/>
      <c r="K571" s="62"/>
    </row>
    <row r="572" spans="1:11" ht="12.75">
      <c r="A572" s="61"/>
      <c r="B572" s="62"/>
      <c r="C572" s="62"/>
      <c r="D572" s="62"/>
      <c r="E572" s="62"/>
      <c r="F572" s="62"/>
      <c r="G572" s="62"/>
      <c r="H572" s="62"/>
      <c r="I572" s="62"/>
      <c r="J572" s="62"/>
      <c r="K572" s="62"/>
    </row>
    <row r="573" spans="1:11" ht="12.75">
      <c r="A573" s="61"/>
      <c r="B573" s="62"/>
      <c r="C573" s="62"/>
      <c r="D573" s="62"/>
      <c r="E573" s="62"/>
      <c r="F573" s="62"/>
      <c r="G573" s="62"/>
      <c r="H573" s="62"/>
      <c r="I573" s="62"/>
      <c r="J573" s="62"/>
      <c r="K573" s="62"/>
    </row>
    <row r="574" spans="1:11" ht="12.75">
      <c r="A574" s="61"/>
      <c r="B574" s="62"/>
      <c r="C574" s="62"/>
      <c r="D574" s="62"/>
      <c r="E574" s="62"/>
      <c r="F574" s="62"/>
      <c r="G574" s="62"/>
      <c r="H574" s="62"/>
      <c r="I574" s="62"/>
      <c r="J574" s="62"/>
      <c r="K574" s="62"/>
    </row>
    <row r="575" spans="1:11" ht="12.75">
      <c r="A575" s="61"/>
      <c r="B575" s="62"/>
      <c r="C575" s="62"/>
      <c r="D575" s="62"/>
      <c r="E575" s="62"/>
      <c r="F575" s="62"/>
      <c r="G575" s="62"/>
      <c r="H575" s="62"/>
      <c r="I575" s="62"/>
      <c r="J575" s="62"/>
      <c r="K575" s="62"/>
    </row>
    <row r="576" spans="1:11" ht="12.75">
      <c r="A576" s="61"/>
      <c r="B576" s="62"/>
      <c r="C576" s="62"/>
      <c r="D576" s="62"/>
      <c r="E576" s="62"/>
      <c r="F576" s="62"/>
      <c r="G576" s="62"/>
      <c r="H576" s="62"/>
      <c r="I576" s="62"/>
      <c r="J576" s="62"/>
      <c r="K576" s="62"/>
    </row>
    <row r="577" spans="1:11" ht="12.75">
      <c r="A577" s="61"/>
      <c r="B577" s="62"/>
      <c r="C577" s="62"/>
      <c r="D577" s="62"/>
      <c r="E577" s="62"/>
      <c r="F577" s="62"/>
      <c r="G577" s="62"/>
      <c r="H577" s="62"/>
      <c r="I577" s="62"/>
      <c r="J577" s="62"/>
      <c r="K577" s="62"/>
    </row>
    <row r="578" spans="1:11" ht="12.75">
      <c r="A578" s="61"/>
      <c r="B578" s="62"/>
      <c r="C578" s="62"/>
      <c r="D578" s="62"/>
      <c r="E578" s="62"/>
      <c r="F578" s="62"/>
      <c r="G578" s="62"/>
      <c r="H578" s="62"/>
      <c r="I578" s="62"/>
      <c r="J578" s="62"/>
      <c r="K578" s="62"/>
    </row>
    <row r="579" spans="1:11" ht="12.75">
      <c r="A579" s="61"/>
      <c r="B579" s="62"/>
      <c r="C579" s="62"/>
      <c r="D579" s="62"/>
      <c r="E579" s="62"/>
      <c r="F579" s="62"/>
      <c r="G579" s="62"/>
      <c r="H579" s="62"/>
      <c r="I579" s="62"/>
      <c r="J579" s="62"/>
      <c r="K579" s="62"/>
    </row>
    <row r="580" spans="1:11" ht="12.75">
      <c r="A580" s="61"/>
      <c r="B580" s="62"/>
      <c r="C580" s="62"/>
      <c r="D580" s="62"/>
      <c r="E580" s="62"/>
      <c r="F580" s="62"/>
      <c r="G580" s="62"/>
      <c r="H580" s="62"/>
      <c r="I580" s="62"/>
      <c r="J580" s="62"/>
      <c r="K580" s="62"/>
    </row>
    <row r="581" spans="1:11" ht="12.75">
      <c r="A581" s="61"/>
      <c r="B581" s="62"/>
      <c r="C581" s="62"/>
      <c r="D581" s="62"/>
      <c r="E581" s="62"/>
      <c r="F581" s="62"/>
      <c r="G581" s="62"/>
      <c r="H581" s="62"/>
      <c r="I581" s="62"/>
      <c r="J581" s="62"/>
      <c r="K581" s="62"/>
    </row>
    <row r="582" spans="1:11" ht="12.75">
      <c r="A582" s="61"/>
      <c r="B582" s="62"/>
      <c r="C582" s="62"/>
      <c r="D582" s="62"/>
      <c r="E582" s="62"/>
      <c r="F582" s="62"/>
      <c r="G582" s="62"/>
      <c r="H582" s="62"/>
      <c r="I582" s="62"/>
      <c r="J582" s="62"/>
      <c r="K582" s="62"/>
    </row>
    <row r="583" spans="1:11" ht="12.75">
      <c r="A583" s="61"/>
      <c r="B583" s="62"/>
      <c r="C583" s="62"/>
      <c r="D583" s="62"/>
      <c r="E583" s="62"/>
      <c r="F583" s="62"/>
      <c r="G583" s="62"/>
      <c r="H583" s="62"/>
      <c r="I583" s="62"/>
      <c r="J583" s="62"/>
      <c r="K583" s="62"/>
    </row>
    <row r="584" spans="1:11" ht="12.75">
      <c r="A584" s="61"/>
      <c r="B584" s="62"/>
      <c r="C584" s="62"/>
      <c r="D584" s="62"/>
      <c r="E584" s="62"/>
      <c r="F584" s="62"/>
      <c r="G584" s="62"/>
      <c r="H584" s="62"/>
      <c r="I584" s="62"/>
      <c r="J584" s="62"/>
      <c r="K584" s="62"/>
    </row>
    <row r="585" spans="1:11" ht="12.75">
      <c r="A585" s="61"/>
      <c r="B585" s="62"/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1:11" ht="12.75">
      <c r="A586" s="61"/>
      <c r="B586" s="62"/>
      <c r="C586" s="62"/>
      <c r="D586" s="62"/>
      <c r="E586" s="62"/>
      <c r="F586" s="62"/>
      <c r="G586" s="62"/>
      <c r="H586" s="62"/>
      <c r="I586" s="62"/>
      <c r="J586" s="62"/>
      <c r="K586" s="62"/>
    </row>
    <row r="587" spans="1:11" ht="12.75">
      <c r="A587" s="61"/>
      <c r="B587" s="62"/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1:11" ht="12.75">
      <c r="A588" s="61"/>
      <c r="B588" s="62"/>
      <c r="C588" s="62"/>
      <c r="D588" s="62"/>
      <c r="E588" s="62"/>
      <c r="F588" s="62"/>
      <c r="G588" s="62"/>
      <c r="H588" s="62"/>
      <c r="I588" s="62"/>
      <c r="J588" s="62"/>
      <c r="K588" s="62"/>
    </row>
    <row r="589" spans="1:11" ht="12.75">
      <c r="A589" s="61"/>
      <c r="B589" s="62"/>
      <c r="C589" s="62"/>
      <c r="D589" s="62"/>
      <c r="E589" s="62"/>
      <c r="F589" s="62"/>
      <c r="G589" s="62"/>
      <c r="H589" s="62"/>
      <c r="I589" s="62"/>
      <c r="J589" s="62"/>
      <c r="K589" s="62"/>
    </row>
    <row r="590" spans="1:11" ht="12.75">
      <c r="A590" s="61"/>
      <c r="B590" s="62"/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1:11" ht="12.75">
      <c r="A591" s="61"/>
      <c r="B591" s="62"/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1:11" ht="12.75">
      <c r="A592" s="61"/>
      <c r="B592" s="62"/>
      <c r="C592" s="62"/>
      <c r="D592" s="62"/>
      <c r="E592" s="62"/>
      <c r="F592" s="62"/>
      <c r="G592" s="62"/>
      <c r="H592" s="62"/>
      <c r="I592" s="62"/>
      <c r="J592" s="62"/>
      <c r="K592" s="62"/>
    </row>
    <row r="593" spans="1:11" ht="12.75">
      <c r="A593" s="61"/>
      <c r="B593" s="62"/>
      <c r="C593" s="62"/>
      <c r="D593" s="62"/>
      <c r="E593" s="62"/>
      <c r="F593" s="62"/>
      <c r="G593" s="62"/>
      <c r="H593" s="62"/>
      <c r="I593" s="62"/>
      <c r="J593" s="62"/>
      <c r="K593" s="62"/>
    </row>
    <row r="594" spans="1:11" ht="12.75">
      <c r="A594" s="61"/>
      <c r="B594" s="62"/>
      <c r="C594" s="62"/>
      <c r="D594" s="62"/>
      <c r="E594" s="62"/>
      <c r="F594" s="62"/>
      <c r="G594" s="62"/>
      <c r="H594" s="62"/>
      <c r="I594" s="62"/>
      <c r="J594" s="62"/>
      <c r="K594" s="62"/>
    </row>
    <row r="595" spans="1:11" ht="12.75">
      <c r="A595" s="61"/>
      <c r="B595" s="62"/>
      <c r="C595" s="62"/>
      <c r="D595" s="62"/>
      <c r="E595" s="62"/>
      <c r="F595" s="62"/>
      <c r="G595" s="62"/>
      <c r="H595" s="62"/>
      <c r="I595" s="62"/>
      <c r="J595" s="62"/>
      <c r="K595" s="62"/>
    </row>
    <row r="596" spans="1:11" ht="12.75">
      <c r="A596" s="61"/>
      <c r="B596" s="62"/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1:11" ht="12.75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62"/>
    </row>
    <row r="598" spans="1:11" ht="12.75">
      <c r="A598" s="61"/>
      <c r="B598" s="62"/>
      <c r="C598" s="62"/>
      <c r="D598" s="62"/>
      <c r="E598" s="62"/>
      <c r="F598" s="62"/>
      <c r="G598" s="62"/>
      <c r="H598" s="62"/>
      <c r="I598" s="62"/>
      <c r="J598" s="62"/>
      <c r="K598" s="62"/>
    </row>
    <row r="599" spans="1:11" ht="12.75">
      <c r="A599" s="61"/>
      <c r="B599" s="62"/>
      <c r="C599" s="62"/>
      <c r="D599" s="62"/>
      <c r="E599" s="62"/>
      <c r="F599" s="62"/>
      <c r="G599" s="62"/>
      <c r="H599" s="62"/>
      <c r="I599" s="62"/>
      <c r="J599" s="62"/>
      <c r="K599" s="62"/>
    </row>
    <row r="600" spans="1:11" ht="12.75">
      <c r="A600" s="61"/>
      <c r="B600" s="62"/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1:11" ht="12.75">
      <c r="A601" s="61"/>
      <c r="B601" s="62"/>
      <c r="C601" s="62"/>
      <c r="D601" s="62"/>
      <c r="E601" s="62"/>
      <c r="F601" s="62"/>
      <c r="G601" s="62"/>
      <c r="H601" s="62"/>
      <c r="I601" s="62"/>
      <c r="J601" s="62"/>
      <c r="K601" s="62"/>
    </row>
    <row r="602" spans="1:11" ht="12.75">
      <c r="A602" s="61"/>
      <c r="B602" s="62"/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1:11" ht="12.75">
      <c r="A603" s="61"/>
      <c r="B603" s="62"/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1:11" ht="12.75">
      <c r="A604" s="61"/>
      <c r="B604" s="62"/>
      <c r="C604" s="62"/>
      <c r="D604" s="62"/>
      <c r="E604" s="62"/>
      <c r="F604" s="62"/>
      <c r="G604" s="62"/>
      <c r="H604" s="62"/>
      <c r="I604" s="62"/>
      <c r="J604" s="62"/>
      <c r="K604" s="62"/>
    </row>
    <row r="605" spans="1:11" ht="12.75">
      <c r="A605" s="61"/>
      <c r="B605" s="62"/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1:11" ht="12.75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</row>
    <row r="607" spans="1:11" ht="12.75">
      <c r="A607" s="61"/>
      <c r="B607" s="62"/>
      <c r="C607" s="62"/>
      <c r="D607" s="62"/>
      <c r="E607" s="62"/>
      <c r="F607" s="62"/>
      <c r="G607" s="62"/>
      <c r="H607" s="62"/>
      <c r="I607" s="62"/>
      <c r="J607" s="62"/>
      <c r="K607" s="62"/>
    </row>
    <row r="608" spans="1:11" ht="12.75">
      <c r="A608" s="61"/>
      <c r="B608" s="62"/>
      <c r="C608" s="62"/>
      <c r="D608" s="62"/>
      <c r="E608" s="62"/>
      <c r="F608" s="62"/>
      <c r="G608" s="62"/>
      <c r="H608" s="62"/>
      <c r="I608" s="62"/>
      <c r="J608" s="62"/>
      <c r="K608" s="62"/>
    </row>
    <row r="609" spans="1:11" ht="12.75">
      <c r="A609" s="61"/>
      <c r="B609" s="62"/>
      <c r="C609" s="62"/>
      <c r="D609" s="62"/>
      <c r="E609" s="62"/>
      <c r="F609" s="62"/>
      <c r="G609" s="62"/>
      <c r="H609" s="62"/>
      <c r="I609" s="62"/>
      <c r="J609" s="62"/>
      <c r="K609" s="62"/>
    </row>
    <row r="610" spans="1:11" ht="12.75">
      <c r="A610" s="61"/>
      <c r="B610" s="62"/>
      <c r="C610" s="62"/>
      <c r="D610" s="62"/>
      <c r="E610" s="62"/>
      <c r="F610" s="62"/>
      <c r="G610" s="62"/>
      <c r="H610" s="62"/>
      <c r="I610" s="62"/>
      <c r="J610" s="62"/>
      <c r="K610" s="62"/>
    </row>
    <row r="611" spans="1:11" ht="12.75">
      <c r="A611" s="61"/>
      <c r="B611" s="62"/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1:11" ht="12.75">
      <c r="A612" s="61"/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1" ht="12.75">
      <c r="A613" s="61"/>
      <c r="B613" s="62"/>
      <c r="C613" s="62"/>
      <c r="D613" s="62"/>
      <c r="E613" s="62"/>
      <c r="F613" s="62"/>
      <c r="G613" s="62"/>
      <c r="H613" s="62"/>
      <c r="I613" s="62"/>
      <c r="J613" s="62"/>
      <c r="K613" s="62"/>
    </row>
    <row r="614" spans="1:11" ht="12.75">
      <c r="A614" s="61"/>
      <c r="B614" s="62"/>
      <c r="C614" s="62"/>
      <c r="D614" s="62"/>
      <c r="E614" s="62"/>
      <c r="F614" s="62"/>
      <c r="G614" s="62"/>
      <c r="H614" s="62"/>
      <c r="I614" s="62"/>
      <c r="J614" s="62"/>
      <c r="K614" s="62"/>
    </row>
    <row r="615" spans="1:11" ht="12.75">
      <c r="A615" s="61"/>
      <c r="B615" s="62"/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1:11" ht="12.75">
      <c r="A616" s="61"/>
      <c r="B616" s="62"/>
      <c r="C616" s="62"/>
      <c r="D616" s="62"/>
      <c r="E616" s="62"/>
      <c r="F616" s="62"/>
      <c r="G616" s="62"/>
      <c r="H616" s="62"/>
      <c r="I616" s="62"/>
      <c r="J616" s="62"/>
      <c r="K616" s="62"/>
    </row>
    <row r="617" spans="1:11" ht="12.75">
      <c r="A617" s="61"/>
      <c r="B617" s="62"/>
      <c r="C617" s="62"/>
      <c r="D617" s="62"/>
      <c r="E617" s="62"/>
      <c r="F617" s="62"/>
      <c r="G617" s="62"/>
      <c r="H617" s="62"/>
      <c r="I617" s="62"/>
      <c r="J617" s="62"/>
      <c r="K617" s="62"/>
    </row>
    <row r="618" spans="1:11" ht="12.75">
      <c r="A618" s="61"/>
      <c r="B618" s="62"/>
      <c r="C618" s="62"/>
      <c r="D618" s="62"/>
      <c r="E618" s="62"/>
      <c r="F618" s="62"/>
      <c r="G618" s="62"/>
      <c r="H618" s="62"/>
      <c r="I618" s="62"/>
      <c r="J618" s="62"/>
      <c r="K618" s="62"/>
    </row>
    <row r="619" spans="1:11" ht="12.75">
      <c r="A619" s="61"/>
      <c r="B619" s="62"/>
      <c r="C619" s="62"/>
      <c r="D619" s="62"/>
      <c r="E619" s="62"/>
      <c r="F619" s="62"/>
      <c r="G619" s="62"/>
      <c r="H619" s="62"/>
      <c r="I619" s="62"/>
      <c r="J619" s="62"/>
      <c r="K619" s="62"/>
    </row>
    <row r="620" spans="1:11" ht="12.75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1:11" ht="12.75">
      <c r="A621" s="61"/>
      <c r="B621" s="62"/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1:11" ht="12.75">
      <c r="A622" s="61"/>
      <c r="B622" s="62"/>
      <c r="C622" s="62"/>
      <c r="D622" s="62"/>
      <c r="E622" s="62"/>
      <c r="F622" s="62"/>
      <c r="G622" s="62"/>
      <c r="H622" s="62"/>
      <c r="I622" s="62"/>
      <c r="J622" s="62"/>
      <c r="K622" s="62"/>
    </row>
    <row r="623" spans="1:11" ht="12.75">
      <c r="A623" s="61"/>
      <c r="B623" s="62"/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1:11" ht="12.75">
      <c r="A624" s="61"/>
      <c r="B624" s="62"/>
      <c r="C624" s="62"/>
      <c r="D624" s="62"/>
      <c r="E624" s="62"/>
      <c r="F624" s="62"/>
      <c r="G624" s="62"/>
      <c r="H624" s="62"/>
      <c r="I624" s="62"/>
      <c r="J624" s="62"/>
      <c r="K624" s="62"/>
    </row>
    <row r="625" spans="1:11" ht="12.75">
      <c r="A625" s="61"/>
      <c r="B625" s="62"/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1:11" ht="12.75">
      <c r="A626" s="61"/>
      <c r="B626" s="62"/>
      <c r="C626" s="62"/>
      <c r="D626" s="62"/>
      <c r="E626" s="62"/>
      <c r="F626" s="62"/>
      <c r="G626" s="62"/>
      <c r="H626" s="62"/>
      <c r="I626" s="62"/>
      <c r="J626" s="62"/>
      <c r="K626" s="62"/>
    </row>
    <row r="627" spans="1:11" ht="12.75">
      <c r="A627" s="61"/>
      <c r="B627" s="62"/>
      <c r="C627" s="62"/>
      <c r="D627" s="62"/>
      <c r="E627" s="62"/>
      <c r="F627" s="62"/>
      <c r="G627" s="62"/>
      <c r="H627" s="62"/>
      <c r="I627" s="62"/>
      <c r="J627" s="62"/>
      <c r="K627" s="62"/>
    </row>
    <row r="628" spans="1:11" ht="12.75">
      <c r="A628" s="61"/>
      <c r="B628" s="62"/>
      <c r="C628" s="62"/>
      <c r="D628" s="62"/>
      <c r="E628" s="62"/>
      <c r="F628" s="62"/>
      <c r="G628" s="62"/>
      <c r="H628" s="62"/>
      <c r="I628" s="62"/>
      <c r="J628" s="62"/>
      <c r="K628" s="62"/>
    </row>
    <row r="629" spans="1:11" ht="12.75">
      <c r="A629" s="61"/>
      <c r="B629" s="62"/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1:11" ht="12.75">
      <c r="A630" s="61"/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1" ht="12.75">
      <c r="A631" s="61"/>
      <c r="B631" s="62"/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1:11" ht="12.75">
      <c r="A632" s="61"/>
      <c r="B632" s="62"/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1:11" ht="12.75">
      <c r="A633" s="61"/>
      <c r="B633" s="62"/>
      <c r="C633" s="62"/>
      <c r="D633" s="62"/>
      <c r="E633" s="62"/>
      <c r="F633" s="62"/>
      <c r="G633" s="62"/>
      <c r="H633" s="62"/>
      <c r="I633" s="62"/>
      <c r="J633" s="62"/>
      <c r="K633" s="62"/>
    </row>
    <row r="634" spans="1:11" ht="12.75">
      <c r="A634" s="61"/>
      <c r="B634" s="62"/>
      <c r="C634" s="62"/>
      <c r="D634" s="62"/>
      <c r="E634" s="62"/>
      <c r="F634" s="62"/>
      <c r="G634" s="62"/>
      <c r="H634" s="62"/>
      <c r="I634" s="62"/>
      <c r="J634" s="62"/>
      <c r="K634" s="62"/>
    </row>
    <row r="635" spans="1:11" ht="12.75">
      <c r="A635" s="61"/>
      <c r="B635" s="62"/>
      <c r="C635" s="62"/>
      <c r="D635" s="62"/>
      <c r="E635" s="62"/>
      <c r="F635" s="62"/>
      <c r="G635" s="62"/>
      <c r="H635" s="62"/>
      <c r="I635" s="62"/>
      <c r="J635" s="62"/>
      <c r="K635" s="62"/>
    </row>
    <row r="636" spans="1:11" ht="12.75">
      <c r="A636" s="61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ht="12.75">
      <c r="A637" s="61"/>
      <c r="B637" s="62"/>
      <c r="C637" s="62"/>
      <c r="D637" s="62"/>
      <c r="E637" s="62"/>
      <c r="F637" s="62"/>
      <c r="G637" s="62"/>
      <c r="H637" s="62"/>
      <c r="I637" s="62"/>
      <c r="J637" s="62"/>
      <c r="K637" s="62"/>
    </row>
    <row r="638" spans="1:11" ht="12.75">
      <c r="A638" s="61"/>
      <c r="B638" s="62"/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1:11" ht="12.75">
      <c r="A639" s="61"/>
      <c r="B639" s="62"/>
      <c r="C639" s="62"/>
      <c r="D639" s="62"/>
      <c r="E639" s="62"/>
      <c r="F639" s="62"/>
      <c r="G639" s="62"/>
      <c r="H639" s="62"/>
      <c r="I639" s="62"/>
      <c r="J639" s="62"/>
      <c r="K639" s="62"/>
    </row>
    <row r="640" spans="1:11" ht="12.75">
      <c r="A640" s="61"/>
      <c r="B640" s="62"/>
      <c r="C640" s="62"/>
      <c r="D640" s="62"/>
      <c r="E640" s="62"/>
      <c r="F640" s="62"/>
      <c r="G640" s="62"/>
      <c r="H640" s="62"/>
      <c r="I640" s="62"/>
      <c r="J640" s="62"/>
      <c r="K640" s="62"/>
    </row>
    <row r="641" spans="1:11" ht="12.75">
      <c r="A641" s="61"/>
      <c r="B641" s="62"/>
      <c r="C641" s="62"/>
      <c r="D641" s="62"/>
      <c r="E641" s="62"/>
      <c r="F641" s="62"/>
      <c r="G641" s="62"/>
      <c r="H641" s="62"/>
      <c r="I641" s="62"/>
      <c r="J641" s="62"/>
      <c r="K641" s="62"/>
    </row>
    <row r="642" spans="1:11" ht="12.75">
      <c r="A642" s="61"/>
      <c r="B642" s="62"/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1:11" ht="12.75">
      <c r="A643" s="61"/>
      <c r="B643" s="62"/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1:11" ht="12.75">
      <c r="A644" s="61"/>
      <c r="B644" s="62"/>
      <c r="C644" s="62"/>
      <c r="D644" s="62"/>
      <c r="E644" s="62"/>
      <c r="F644" s="62"/>
      <c r="G644" s="62"/>
      <c r="H644" s="62"/>
      <c r="I644" s="62"/>
      <c r="J644" s="62"/>
      <c r="K644" s="62"/>
    </row>
    <row r="645" spans="1:11" ht="12.75">
      <c r="A645" s="61"/>
      <c r="B645" s="62"/>
      <c r="C645" s="62"/>
      <c r="D645" s="62"/>
      <c r="E645" s="62"/>
      <c r="F645" s="62"/>
      <c r="G645" s="62"/>
      <c r="H645" s="62"/>
      <c r="I645" s="62"/>
      <c r="J645" s="62"/>
      <c r="K645" s="62"/>
    </row>
    <row r="646" spans="1:11" ht="12.75">
      <c r="A646" s="61"/>
      <c r="B646" s="62"/>
      <c r="C646" s="62"/>
      <c r="D646" s="62"/>
      <c r="E646" s="62"/>
      <c r="F646" s="62"/>
      <c r="G646" s="62"/>
      <c r="H646" s="62"/>
      <c r="I646" s="62"/>
      <c r="J646" s="62"/>
      <c r="K646" s="62"/>
    </row>
    <row r="647" spans="1:11" ht="12.75">
      <c r="A647" s="61"/>
      <c r="B647" s="62"/>
      <c r="C647" s="62"/>
      <c r="D647" s="62"/>
      <c r="E647" s="62"/>
      <c r="F647" s="62"/>
      <c r="G647" s="62"/>
      <c r="H647" s="62"/>
      <c r="I647" s="62"/>
      <c r="J647" s="62"/>
      <c r="K647" s="62"/>
    </row>
    <row r="648" spans="1:11" ht="12.75">
      <c r="A648" s="61"/>
      <c r="B648" s="62"/>
      <c r="C648" s="62"/>
      <c r="D648" s="62"/>
      <c r="E648" s="62"/>
      <c r="F648" s="62"/>
      <c r="G648" s="62"/>
      <c r="H648" s="62"/>
      <c r="I648" s="62"/>
      <c r="J648" s="62"/>
      <c r="K648" s="62"/>
    </row>
    <row r="649" spans="1:11" ht="12.75">
      <c r="A649" s="61"/>
      <c r="B649" s="62"/>
      <c r="C649" s="62"/>
      <c r="D649" s="62"/>
      <c r="E649" s="62"/>
      <c r="F649" s="62"/>
      <c r="G649" s="62"/>
      <c r="H649" s="62"/>
      <c r="I649" s="62"/>
      <c r="J649" s="62"/>
      <c r="K649" s="62"/>
    </row>
    <row r="650" spans="1:11" ht="12.75">
      <c r="A650" s="61"/>
      <c r="B650" s="62"/>
      <c r="C650" s="62"/>
      <c r="D650" s="62"/>
      <c r="E650" s="62"/>
      <c r="F650" s="62"/>
      <c r="G650" s="62"/>
      <c r="H650" s="62"/>
      <c r="I650" s="62"/>
      <c r="J650" s="62"/>
      <c r="K650" s="62"/>
    </row>
    <row r="651" spans="1:11" ht="12.75">
      <c r="A651" s="61"/>
      <c r="B651" s="62"/>
      <c r="C651" s="62"/>
      <c r="D651" s="62"/>
      <c r="E651" s="62"/>
      <c r="F651" s="62"/>
      <c r="G651" s="62"/>
      <c r="H651" s="62"/>
      <c r="I651" s="62"/>
      <c r="J651" s="62"/>
      <c r="K651" s="62"/>
    </row>
    <row r="652" spans="1:11" ht="12.75">
      <c r="A652" s="61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ht="12.75">
      <c r="A653" s="61"/>
      <c r="B653" s="62"/>
      <c r="C653" s="62"/>
      <c r="D653" s="62"/>
      <c r="E653" s="62"/>
      <c r="F653" s="62"/>
      <c r="G653" s="62"/>
      <c r="H653" s="62"/>
      <c r="I653" s="62"/>
      <c r="J653" s="62"/>
      <c r="K653" s="62"/>
    </row>
    <row r="654" spans="1:11" ht="12.75">
      <c r="A654" s="61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11" ht="12.75">
      <c r="A655" s="61"/>
      <c r="B655" s="62"/>
      <c r="C655" s="62"/>
      <c r="D655" s="62"/>
      <c r="E655" s="62"/>
      <c r="F655" s="62"/>
      <c r="G655" s="62"/>
      <c r="H655" s="62"/>
      <c r="I655" s="62"/>
      <c r="J655" s="62"/>
      <c r="K655" s="62"/>
    </row>
    <row r="656" spans="1:11" ht="12.75">
      <c r="A656" s="61"/>
      <c r="B656" s="62"/>
      <c r="C656" s="62"/>
      <c r="D656" s="62"/>
      <c r="E656" s="62"/>
      <c r="F656" s="62"/>
      <c r="G656" s="62"/>
      <c r="H656" s="62"/>
      <c r="I656" s="62"/>
      <c r="J656" s="62"/>
      <c r="K656" s="62"/>
    </row>
    <row r="657" spans="1:11" ht="12.75">
      <c r="A657" s="61"/>
      <c r="B657" s="62"/>
      <c r="C657" s="62"/>
      <c r="D657" s="62"/>
      <c r="E657" s="62"/>
      <c r="F657" s="62"/>
      <c r="G657" s="62"/>
      <c r="H657" s="62"/>
      <c r="I657" s="62"/>
      <c r="J657" s="62"/>
      <c r="K657" s="62"/>
    </row>
    <row r="658" spans="1:11" ht="12.75">
      <c r="A658" s="61"/>
      <c r="B658" s="62"/>
      <c r="C658" s="62"/>
      <c r="D658" s="62"/>
      <c r="E658" s="62"/>
      <c r="F658" s="62"/>
      <c r="G658" s="62"/>
      <c r="H658" s="62"/>
      <c r="I658" s="62"/>
      <c r="J658" s="62"/>
      <c r="K658" s="62"/>
    </row>
    <row r="659" spans="1:11" ht="12.75">
      <c r="A659" s="61"/>
      <c r="B659" s="62"/>
      <c r="C659" s="62"/>
      <c r="D659" s="62"/>
      <c r="E659" s="62"/>
      <c r="F659" s="62"/>
      <c r="G659" s="62"/>
      <c r="H659" s="62"/>
      <c r="I659" s="62"/>
      <c r="J659" s="62"/>
      <c r="K659" s="62"/>
    </row>
    <row r="660" spans="1:11" ht="12.75">
      <c r="A660" s="61"/>
      <c r="B660" s="62"/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1:11" ht="12.75">
      <c r="A661" s="61"/>
      <c r="B661" s="62"/>
      <c r="C661" s="62"/>
      <c r="D661" s="62"/>
      <c r="E661" s="62"/>
      <c r="F661" s="62"/>
      <c r="G661" s="62"/>
      <c r="H661" s="62"/>
      <c r="I661" s="62"/>
      <c r="J661" s="62"/>
      <c r="K661" s="62"/>
    </row>
    <row r="662" spans="1:11" ht="12.75">
      <c r="A662" s="61"/>
      <c r="B662" s="62"/>
      <c r="C662" s="62"/>
      <c r="D662" s="62"/>
      <c r="E662" s="62"/>
      <c r="F662" s="62"/>
      <c r="G662" s="62"/>
      <c r="H662" s="62"/>
      <c r="I662" s="62"/>
      <c r="J662" s="62"/>
      <c r="K662" s="62"/>
    </row>
    <row r="663" spans="1:11" ht="12.75">
      <c r="A663" s="61"/>
      <c r="B663" s="62"/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1:11" ht="12.75">
      <c r="A664" s="61"/>
      <c r="B664" s="62"/>
      <c r="C664" s="62"/>
      <c r="D664" s="62"/>
      <c r="E664" s="62"/>
      <c r="F664" s="62"/>
      <c r="G664" s="62"/>
      <c r="H664" s="62"/>
      <c r="I664" s="62"/>
      <c r="J664" s="62"/>
      <c r="K664" s="62"/>
    </row>
    <row r="665" spans="1:11" ht="12.75">
      <c r="A665" s="61"/>
      <c r="B665" s="62"/>
      <c r="C665" s="62"/>
      <c r="D665" s="62"/>
      <c r="E665" s="62"/>
      <c r="F665" s="62"/>
      <c r="G665" s="62"/>
      <c r="H665" s="62"/>
      <c r="I665" s="62"/>
      <c r="J665" s="62"/>
      <c r="K665" s="62"/>
    </row>
    <row r="666" spans="1:11" ht="12.75">
      <c r="A666" s="61"/>
      <c r="B666" s="62"/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1:11" ht="12.75">
      <c r="A667" s="61"/>
      <c r="B667" s="62"/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1:11" ht="12.75">
      <c r="A668" s="61"/>
      <c r="B668" s="62"/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1:11" ht="12.75">
      <c r="A669" s="61"/>
      <c r="B669" s="62"/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1:11" ht="12.75">
      <c r="A670" s="61"/>
      <c r="B670" s="62"/>
      <c r="C670" s="62"/>
      <c r="D670" s="62"/>
      <c r="E670" s="62"/>
      <c r="F670" s="62"/>
      <c r="G670" s="62"/>
      <c r="H670" s="62"/>
      <c r="I670" s="62"/>
      <c r="J670" s="62"/>
      <c r="K670" s="62"/>
    </row>
    <row r="671" spans="1:11" ht="12.75">
      <c r="A671" s="61"/>
      <c r="B671" s="62"/>
      <c r="C671" s="62"/>
      <c r="D671" s="62"/>
      <c r="E671" s="62"/>
      <c r="F671" s="62"/>
      <c r="G671" s="62"/>
      <c r="H671" s="62"/>
      <c r="I671" s="62"/>
      <c r="J671" s="62"/>
      <c r="K671" s="62"/>
    </row>
    <row r="672" spans="1:11" ht="12.75">
      <c r="A672" s="61"/>
      <c r="B672" s="62"/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1:11" ht="12.75">
      <c r="A673" s="61"/>
      <c r="B673" s="62"/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1:11" ht="12.75">
      <c r="A674" s="61"/>
      <c r="B674" s="62"/>
      <c r="C674" s="62"/>
      <c r="D674" s="62"/>
      <c r="E674" s="62"/>
      <c r="F674" s="62"/>
      <c r="G674" s="62"/>
      <c r="H674" s="62"/>
      <c r="I674" s="62"/>
      <c r="J674" s="62"/>
      <c r="K674" s="62"/>
    </row>
    <row r="675" spans="1:11" ht="12.75">
      <c r="A675" s="61"/>
      <c r="B675" s="62"/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1:11" ht="12.75">
      <c r="A676" s="61"/>
      <c r="B676" s="62"/>
      <c r="C676" s="62"/>
      <c r="D676" s="62"/>
      <c r="E676" s="62"/>
      <c r="F676" s="62"/>
      <c r="G676" s="62"/>
      <c r="H676" s="62"/>
      <c r="I676" s="62"/>
      <c r="J676" s="62"/>
      <c r="K676" s="62"/>
    </row>
    <row r="677" spans="1:11" ht="12.75">
      <c r="A677" s="61"/>
      <c r="B677" s="62"/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1:11" ht="12.75">
      <c r="A678" s="61"/>
      <c r="B678" s="62"/>
      <c r="C678" s="62"/>
      <c r="D678" s="62"/>
      <c r="E678" s="62"/>
      <c r="F678" s="62"/>
      <c r="G678" s="62"/>
      <c r="H678" s="62"/>
      <c r="I678" s="62"/>
      <c r="J678" s="62"/>
      <c r="K678" s="62"/>
    </row>
    <row r="679" spans="1:11" ht="12.75">
      <c r="A679" s="61"/>
      <c r="B679" s="62"/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1:11" ht="12.75">
      <c r="A680" s="61"/>
      <c r="B680" s="62"/>
      <c r="C680" s="62"/>
      <c r="D680" s="62"/>
      <c r="E680" s="62"/>
      <c r="F680" s="62"/>
      <c r="G680" s="62"/>
      <c r="H680" s="62"/>
      <c r="I680" s="62"/>
      <c r="J680" s="62"/>
      <c r="K680" s="62"/>
    </row>
    <row r="681" spans="1:11" ht="12.75">
      <c r="A681" s="61"/>
      <c r="B681" s="62"/>
      <c r="C681" s="62"/>
      <c r="D681" s="62"/>
      <c r="E681" s="62"/>
      <c r="F681" s="62"/>
      <c r="G681" s="62"/>
      <c r="H681" s="62"/>
      <c r="I681" s="62"/>
      <c r="J681" s="62"/>
      <c r="K681" s="62"/>
    </row>
    <row r="682" spans="1:11" ht="12.75">
      <c r="A682" s="61"/>
      <c r="B682" s="62"/>
      <c r="C682" s="62"/>
      <c r="D682" s="62"/>
      <c r="E682" s="62"/>
      <c r="F682" s="62"/>
      <c r="G682" s="62"/>
      <c r="H682" s="62"/>
      <c r="I682" s="62"/>
      <c r="J682" s="62"/>
      <c r="K682" s="62"/>
    </row>
    <row r="683" spans="1:11" ht="12.75">
      <c r="A683" s="61"/>
      <c r="B683" s="62"/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1:11" ht="12.75">
      <c r="A684" s="61"/>
      <c r="B684" s="62"/>
      <c r="C684" s="62"/>
      <c r="D684" s="62"/>
      <c r="E684" s="62"/>
      <c r="F684" s="62"/>
      <c r="G684" s="62"/>
      <c r="H684" s="62"/>
      <c r="I684" s="62"/>
      <c r="J684" s="62"/>
      <c r="K684" s="62"/>
    </row>
    <row r="685" spans="1:11" ht="12.75">
      <c r="A685" s="61"/>
      <c r="B685" s="62"/>
      <c r="C685" s="62"/>
      <c r="D685" s="62"/>
      <c r="E685" s="62"/>
      <c r="F685" s="62"/>
      <c r="G685" s="62"/>
      <c r="H685" s="62"/>
      <c r="I685" s="62"/>
      <c r="J685" s="62"/>
      <c r="K685" s="62"/>
    </row>
    <row r="686" spans="1:11" ht="12.75">
      <c r="A686" s="61"/>
      <c r="B686" s="62"/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1:11" ht="12.75">
      <c r="A687" s="61"/>
      <c r="B687" s="62"/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1:11" ht="12.75">
      <c r="A688" s="61"/>
      <c r="B688" s="62"/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1:11" ht="12.75">
      <c r="A689" s="61"/>
      <c r="B689" s="62"/>
      <c r="C689" s="62"/>
      <c r="D689" s="62"/>
      <c r="E689" s="62"/>
      <c r="F689" s="62"/>
      <c r="G689" s="62"/>
      <c r="H689" s="62"/>
      <c r="I689" s="62"/>
      <c r="J689" s="62"/>
      <c r="K689" s="62"/>
    </row>
    <row r="690" spans="1:11" ht="12.75">
      <c r="A690" s="61"/>
      <c r="B690" s="62"/>
      <c r="C690" s="62"/>
      <c r="D690" s="62"/>
      <c r="E690" s="62"/>
      <c r="F690" s="62"/>
      <c r="G690" s="62"/>
      <c r="H690" s="62"/>
      <c r="I690" s="62"/>
      <c r="J690" s="62"/>
      <c r="K690" s="62"/>
    </row>
    <row r="691" spans="1:11" ht="12.75">
      <c r="A691" s="61"/>
      <c r="B691" s="62"/>
      <c r="C691" s="62"/>
      <c r="D691" s="62"/>
      <c r="E691" s="62"/>
      <c r="F691" s="62"/>
      <c r="G691" s="62"/>
      <c r="H691" s="62"/>
      <c r="I691" s="62"/>
      <c r="J691" s="62"/>
      <c r="K691" s="62"/>
    </row>
    <row r="692" spans="1:11" ht="12.75">
      <c r="A692" s="61"/>
      <c r="B692" s="62"/>
      <c r="C692" s="62"/>
      <c r="D692" s="62"/>
      <c r="E692" s="62"/>
      <c r="F692" s="62"/>
      <c r="G692" s="62"/>
      <c r="H692" s="62"/>
      <c r="I692" s="62"/>
      <c r="J692" s="62"/>
      <c r="K692" s="62"/>
    </row>
    <row r="693" spans="1:11" ht="12.75">
      <c r="A693" s="61"/>
      <c r="B693" s="62"/>
      <c r="C693" s="62"/>
      <c r="D693" s="62"/>
      <c r="E693" s="62"/>
      <c r="F693" s="62"/>
      <c r="G693" s="62"/>
      <c r="H693" s="62"/>
      <c r="I693" s="62"/>
      <c r="J693" s="62"/>
      <c r="K693" s="62"/>
    </row>
    <row r="694" spans="1:11" ht="12.75">
      <c r="A694" s="61"/>
      <c r="B694" s="62"/>
      <c r="C694" s="62"/>
      <c r="D694" s="62"/>
      <c r="E694" s="62"/>
      <c r="F694" s="62"/>
      <c r="G694" s="62"/>
      <c r="H694" s="62"/>
      <c r="I694" s="62"/>
      <c r="J694" s="62"/>
      <c r="K694" s="62"/>
    </row>
    <row r="695" spans="1:11" ht="12.75">
      <c r="A695" s="61"/>
      <c r="B695" s="62"/>
      <c r="C695" s="62"/>
      <c r="D695" s="62"/>
      <c r="E695" s="62"/>
      <c r="F695" s="62"/>
      <c r="G695" s="62"/>
      <c r="H695" s="62"/>
      <c r="I695" s="62"/>
      <c r="J695" s="62"/>
      <c r="K695" s="62"/>
    </row>
    <row r="696" spans="1:11" ht="12.75">
      <c r="A696" s="61"/>
      <c r="B696" s="62"/>
      <c r="C696" s="62"/>
      <c r="D696" s="62"/>
      <c r="E696" s="62"/>
      <c r="F696" s="62"/>
      <c r="G696" s="62"/>
      <c r="H696" s="62"/>
      <c r="I696" s="62"/>
      <c r="J696" s="62"/>
      <c r="K696" s="62"/>
    </row>
    <row r="697" spans="1:11" ht="12.75">
      <c r="A697" s="61"/>
      <c r="B697" s="62"/>
      <c r="C697" s="62"/>
      <c r="D697" s="62"/>
      <c r="E697" s="62"/>
      <c r="F697" s="62"/>
      <c r="G697" s="62"/>
      <c r="H697" s="62"/>
      <c r="I697" s="62"/>
      <c r="J697" s="62"/>
      <c r="K697" s="62"/>
    </row>
    <row r="698" spans="1:11" ht="12.75">
      <c r="A698" s="61"/>
      <c r="B698" s="62"/>
      <c r="C698" s="62"/>
      <c r="D698" s="62"/>
      <c r="E698" s="62"/>
      <c r="F698" s="62"/>
      <c r="G698" s="62"/>
      <c r="H698" s="62"/>
      <c r="I698" s="62"/>
      <c r="J698" s="62"/>
      <c r="K698" s="62"/>
    </row>
    <row r="699" spans="1:11" ht="12.75">
      <c r="A699" s="61"/>
      <c r="B699" s="62"/>
      <c r="C699" s="62"/>
      <c r="D699" s="62"/>
      <c r="E699" s="62"/>
      <c r="F699" s="62"/>
      <c r="G699" s="62"/>
      <c r="H699" s="62"/>
      <c r="I699" s="62"/>
      <c r="J699" s="62"/>
      <c r="K699" s="62"/>
    </row>
    <row r="700" spans="1:11" ht="12.75">
      <c r="A700" s="61"/>
      <c r="B700" s="62"/>
      <c r="C700" s="62"/>
      <c r="D700" s="62"/>
      <c r="E700" s="62"/>
      <c r="F700" s="62"/>
      <c r="G700" s="62"/>
      <c r="H700" s="62"/>
      <c r="I700" s="62"/>
      <c r="J700" s="62"/>
      <c r="K700" s="62"/>
    </row>
    <row r="701" spans="1:11" ht="12.75">
      <c r="A701" s="61"/>
      <c r="B701" s="62"/>
      <c r="C701" s="62"/>
      <c r="D701" s="62"/>
      <c r="E701" s="62"/>
      <c r="F701" s="62"/>
      <c r="G701" s="62"/>
      <c r="H701" s="62"/>
      <c r="I701" s="62"/>
      <c r="J701" s="62"/>
      <c r="K701" s="62"/>
    </row>
    <row r="702" spans="1:11" ht="12.75">
      <c r="A702" s="61"/>
      <c r="B702" s="62"/>
      <c r="C702" s="62"/>
      <c r="D702" s="62"/>
      <c r="E702" s="62"/>
      <c r="F702" s="62"/>
      <c r="G702" s="62"/>
      <c r="H702" s="62"/>
      <c r="I702" s="62"/>
      <c r="J702" s="62"/>
      <c r="K702" s="62"/>
    </row>
    <row r="703" spans="1:11" ht="12.75">
      <c r="A703" s="61"/>
      <c r="B703" s="62"/>
      <c r="C703" s="62"/>
      <c r="D703" s="62"/>
      <c r="E703" s="62"/>
      <c r="F703" s="62"/>
      <c r="G703" s="62"/>
      <c r="H703" s="62"/>
      <c r="I703" s="62"/>
      <c r="J703" s="62"/>
      <c r="K703" s="62"/>
    </row>
    <row r="704" spans="1:11" ht="12.75">
      <c r="A704" s="61"/>
      <c r="B704" s="62"/>
      <c r="C704" s="62"/>
      <c r="D704" s="62"/>
      <c r="E704" s="62"/>
      <c r="F704" s="62"/>
      <c r="G704" s="62"/>
      <c r="H704" s="62"/>
      <c r="I704" s="62"/>
      <c r="J704" s="62"/>
      <c r="K704" s="62"/>
    </row>
    <row r="705" spans="1:11" ht="12.75">
      <c r="A705" s="61"/>
      <c r="B705" s="62"/>
      <c r="C705" s="62"/>
      <c r="D705" s="62"/>
      <c r="E705" s="62"/>
      <c r="F705" s="62"/>
      <c r="G705" s="62"/>
      <c r="H705" s="62"/>
      <c r="I705" s="62"/>
      <c r="J705" s="62"/>
      <c r="K705" s="62"/>
    </row>
    <row r="706" spans="1:11" ht="12.75">
      <c r="A706" s="61"/>
      <c r="B706" s="62"/>
      <c r="C706" s="62"/>
      <c r="D706" s="62"/>
      <c r="E706" s="62"/>
      <c r="F706" s="62"/>
      <c r="G706" s="62"/>
      <c r="H706" s="62"/>
      <c r="I706" s="62"/>
      <c r="J706" s="62"/>
      <c r="K706" s="62"/>
    </row>
    <row r="707" spans="1:11" ht="12.75">
      <c r="A707" s="61"/>
      <c r="B707" s="62"/>
      <c r="C707" s="62"/>
      <c r="D707" s="62"/>
      <c r="E707" s="62"/>
      <c r="F707" s="62"/>
      <c r="G707" s="62"/>
      <c r="H707" s="62"/>
      <c r="I707" s="62"/>
      <c r="J707" s="62"/>
      <c r="K707" s="62"/>
    </row>
    <row r="708" spans="1:11" ht="12.75">
      <c r="A708" s="61"/>
      <c r="B708" s="62"/>
      <c r="C708" s="62"/>
      <c r="D708" s="62"/>
      <c r="E708" s="62"/>
      <c r="F708" s="62"/>
      <c r="G708" s="62"/>
      <c r="H708" s="62"/>
      <c r="I708" s="62"/>
      <c r="J708" s="62"/>
      <c r="K708" s="62"/>
    </row>
    <row r="709" spans="1:11" ht="12.75">
      <c r="A709" s="61"/>
      <c r="B709" s="62"/>
      <c r="C709" s="62"/>
      <c r="D709" s="62"/>
      <c r="E709" s="62"/>
      <c r="F709" s="62"/>
      <c r="G709" s="62"/>
      <c r="H709" s="62"/>
      <c r="I709" s="62"/>
      <c r="J709" s="62"/>
      <c r="K709" s="62"/>
    </row>
    <row r="710" spans="1:11" ht="12.75">
      <c r="A710" s="61"/>
      <c r="B710" s="62"/>
      <c r="C710" s="62"/>
      <c r="D710" s="62"/>
      <c r="E710" s="62"/>
      <c r="F710" s="62"/>
      <c r="G710" s="62"/>
      <c r="H710" s="62"/>
      <c r="I710" s="62"/>
      <c r="J710" s="62"/>
      <c r="K710" s="62"/>
    </row>
    <row r="711" spans="1:11" ht="12.75">
      <c r="A711" s="61"/>
      <c r="B711" s="62"/>
      <c r="C711" s="62"/>
      <c r="D711" s="62"/>
      <c r="E711" s="62"/>
      <c r="F711" s="62"/>
      <c r="G711" s="62"/>
      <c r="H711" s="62"/>
      <c r="I711" s="62"/>
      <c r="J711" s="62"/>
      <c r="K711" s="62"/>
    </row>
    <row r="712" spans="1:11" ht="12.75">
      <c r="A712" s="61"/>
      <c r="B712" s="62"/>
      <c r="C712" s="62"/>
      <c r="D712" s="62"/>
      <c r="E712" s="62"/>
      <c r="F712" s="62"/>
      <c r="G712" s="62"/>
      <c r="H712" s="62"/>
      <c r="I712" s="62"/>
      <c r="J712" s="62"/>
      <c r="K712" s="62"/>
    </row>
    <row r="713" spans="1:11" ht="12.75">
      <c r="A713" s="61"/>
      <c r="B713" s="62"/>
      <c r="C713" s="62"/>
      <c r="D713" s="62"/>
      <c r="E713" s="62"/>
      <c r="F713" s="62"/>
      <c r="G713" s="62"/>
      <c r="H713" s="62"/>
      <c r="I713" s="62"/>
      <c r="J713" s="62"/>
      <c r="K713" s="62"/>
    </row>
    <row r="714" spans="1:11" ht="12.75">
      <c r="A714" s="61"/>
      <c r="B714" s="62"/>
      <c r="C714" s="62"/>
      <c r="D714" s="62"/>
      <c r="E714" s="62"/>
      <c r="F714" s="62"/>
      <c r="G714" s="62"/>
      <c r="H714" s="62"/>
      <c r="I714" s="62"/>
      <c r="J714" s="62"/>
      <c r="K714" s="62"/>
    </row>
    <row r="715" spans="1:11" ht="12.75">
      <c r="A715" s="61"/>
      <c r="B715" s="62"/>
      <c r="C715" s="62"/>
      <c r="D715" s="62"/>
      <c r="E715" s="62"/>
      <c r="F715" s="62"/>
      <c r="G715" s="62"/>
      <c r="H715" s="62"/>
      <c r="I715" s="62"/>
      <c r="J715" s="62"/>
      <c r="K715" s="62"/>
    </row>
    <row r="716" spans="1:11" ht="12.75">
      <c r="A716" s="61"/>
      <c r="B716" s="62"/>
      <c r="C716" s="62"/>
      <c r="D716" s="62"/>
      <c r="E716" s="62"/>
      <c r="F716" s="62"/>
      <c r="G716" s="62"/>
      <c r="H716" s="62"/>
      <c r="I716" s="62"/>
      <c r="J716" s="62"/>
      <c r="K716" s="62"/>
    </row>
    <row r="717" spans="1:11" ht="12.75">
      <c r="A717" s="61"/>
      <c r="B717" s="62"/>
      <c r="C717" s="62"/>
      <c r="D717" s="62"/>
      <c r="E717" s="62"/>
      <c r="F717" s="62"/>
      <c r="G717" s="62"/>
      <c r="H717" s="62"/>
      <c r="I717" s="62"/>
      <c r="J717" s="62"/>
      <c r="K717" s="62"/>
    </row>
    <row r="718" spans="1:11" ht="12.75">
      <c r="A718" s="61"/>
      <c r="B718" s="62"/>
      <c r="C718" s="62"/>
      <c r="D718" s="62"/>
      <c r="E718" s="62"/>
      <c r="F718" s="62"/>
      <c r="G718" s="62"/>
      <c r="H718" s="62"/>
      <c r="I718" s="62"/>
      <c r="J718" s="62"/>
      <c r="K718" s="62"/>
    </row>
    <row r="719" spans="1:11" ht="12.75">
      <c r="A719" s="61"/>
      <c r="B719" s="62"/>
      <c r="C719" s="62"/>
      <c r="D719" s="62"/>
      <c r="E719" s="62"/>
      <c r="F719" s="62"/>
      <c r="G719" s="62"/>
      <c r="H719" s="62"/>
      <c r="I719" s="62"/>
      <c r="J719" s="62"/>
      <c r="K719" s="62"/>
    </row>
    <row r="720" spans="1:11" ht="12.75">
      <c r="A720" s="61"/>
      <c r="B720" s="62"/>
      <c r="C720" s="62"/>
      <c r="D720" s="62"/>
      <c r="E720" s="62"/>
      <c r="F720" s="62"/>
      <c r="G720" s="62"/>
      <c r="H720" s="62"/>
      <c r="I720" s="62"/>
      <c r="J720" s="62"/>
      <c r="K720" s="62"/>
    </row>
    <row r="721" spans="1:11" ht="12.75">
      <c r="A721" s="61"/>
      <c r="B721" s="62"/>
      <c r="C721" s="62"/>
      <c r="D721" s="62"/>
      <c r="E721" s="62"/>
      <c r="F721" s="62"/>
      <c r="G721" s="62"/>
      <c r="H721" s="62"/>
      <c r="I721" s="62"/>
      <c r="J721" s="62"/>
      <c r="K721" s="62"/>
    </row>
    <row r="722" spans="1:11" ht="12.75">
      <c r="A722" s="61"/>
      <c r="B722" s="62"/>
      <c r="C722" s="62"/>
      <c r="D722" s="62"/>
      <c r="E722" s="62"/>
      <c r="F722" s="62"/>
      <c r="G722" s="62"/>
      <c r="H722" s="62"/>
      <c r="I722" s="62"/>
      <c r="J722" s="62"/>
      <c r="K722" s="62"/>
    </row>
    <row r="723" spans="1:11" ht="12.75">
      <c r="A723" s="61"/>
      <c r="B723" s="62"/>
      <c r="C723" s="62"/>
      <c r="D723" s="62"/>
      <c r="E723" s="62"/>
      <c r="F723" s="62"/>
      <c r="G723" s="62"/>
      <c r="H723" s="62"/>
      <c r="I723" s="62"/>
      <c r="J723" s="62"/>
      <c r="K723" s="62"/>
    </row>
    <row r="724" spans="1:11" ht="12.75">
      <c r="A724" s="61"/>
      <c r="B724" s="62"/>
      <c r="C724" s="62"/>
      <c r="D724" s="62"/>
      <c r="E724" s="62"/>
      <c r="F724" s="62"/>
      <c r="G724" s="62"/>
      <c r="H724" s="62"/>
      <c r="I724" s="62"/>
      <c r="J724" s="62"/>
      <c r="K724" s="62"/>
    </row>
    <row r="725" spans="1:11" ht="12.75">
      <c r="A725" s="61"/>
      <c r="B725" s="62"/>
      <c r="C725" s="62"/>
      <c r="D725" s="62"/>
      <c r="E725" s="62"/>
      <c r="F725" s="62"/>
      <c r="G725" s="62"/>
      <c r="H725" s="62"/>
      <c r="I725" s="62"/>
      <c r="J725" s="62"/>
      <c r="K725" s="62"/>
    </row>
    <row r="726" spans="1:11" ht="12.75">
      <c r="A726" s="61"/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1" ht="12.75">
      <c r="A727" s="61"/>
      <c r="B727" s="62"/>
      <c r="C727" s="62"/>
      <c r="D727" s="62"/>
      <c r="E727" s="62"/>
      <c r="F727" s="62"/>
      <c r="G727" s="62"/>
      <c r="H727" s="62"/>
      <c r="I727" s="62"/>
      <c r="J727" s="62"/>
      <c r="K727" s="62"/>
    </row>
    <row r="728" spans="1:11" ht="12.75">
      <c r="A728" s="61"/>
      <c r="B728" s="62"/>
      <c r="C728" s="62"/>
      <c r="D728" s="62"/>
      <c r="E728" s="62"/>
      <c r="F728" s="62"/>
      <c r="G728" s="62"/>
      <c r="H728" s="62"/>
      <c r="I728" s="62"/>
      <c r="J728" s="62"/>
      <c r="K728" s="62"/>
    </row>
    <row r="729" spans="1:11" ht="12.75">
      <c r="A729" s="61"/>
      <c r="B729" s="62"/>
      <c r="C729" s="62"/>
      <c r="D729" s="62"/>
      <c r="E729" s="62"/>
      <c r="F729" s="62"/>
      <c r="G729" s="62"/>
      <c r="H729" s="62"/>
      <c r="I729" s="62"/>
      <c r="J729" s="62"/>
      <c r="K729" s="62"/>
    </row>
    <row r="730" spans="1:11" ht="12.75">
      <c r="A730" s="61"/>
      <c r="B730" s="62"/>
      <c r="C730" s="62"/>
      <c r="D730" s="62"/>
      <c r="E730" s="62"/>
      <c r="F730" s="62"/>
      <c r="G730" s="62"/>
      <c r="H730" s="62"/>
      <c r="I730" s="62"/>
      <c r="J730" s="62"/>
      <c r="K730" s="62"/>
    </row>
    <row r="731" spans="1:11" ht="12.75">
      <c r="A731" s="61"/>
      <c r="B731" s="62"/>
      <c r="C731" s="62"/>
      <c r="D731" s="62"/>
      <c r="E731" s="62"/>
      <c r="F731" s="62"/>
      <c r="G731" s="62"/>
      <c r="H731" s="62"/>
      <c r="I731" s="62"/>
      <c r="J731" s="62"/>
      <c r="K731" s="62"/>
    </row>
    <row r="732" spans="1:11" ht="12.75">
      <c r="A732" s="61"/>
      <c r="B732" s="62"/>
      <c r="C732" s="62"/>
      <c r="D732" s="62"/>
      <c r="E732" s="62"/>
      <c r="F732" s="62"/>
      <c r="G732" s="62"/>
      <c r="H732" s="62"/>
      <c r="I732" s="62"/>
      <c r="J732" s="62"/>
      <c r="K732" s="62"/>
    </row>
    <row r="733" spans="1:11" ht="12.75">
      <c r="A733" s="61"/>
      <c r="B733" s="62"/>
      <c r="C733" s="62"/>
      <c r="D733" s="62"/>
      <c r="E733" s="62"/>
      <c r="F733" s="62"/>
      <c r="G733" s="62"/>
      <c r="H733" s="62"/>
      <c r="I733" s="62"/>
      <c r="J733" s="62"/>
      <c r="K733" s="62"/>
    </row>
    <row r="734" spans="1:11" ht="12.75">
      <c r="A734" s="61"/>
      <c r="B734" s="62"/>
      <c r="C734" s="62"/>
      <c r="D734" s="62"/>
      <c r="E734" s="62"/>
      <c r="F734" s="62"/>
      <c r="G734" s="62"/>
      <c r="H734" s="62"/>
      <c r="I734" s="62"/>
      <c r="J734" s="62"/>
      <c r="K734" s="62"/>
    </row>
    <row r="735" spans="1:11" ht="12.75">
      <c r="A735" s="61"/>
      <c r="B735" s="62"/>
      <c r="C735" s="62"/>
      <c r="D735" s="62"/>
      <c r="E735" s="62"/>
      <c r="F735" s="62"/>
      <c r="G735" s="62"/>
      <c r="H735" s="62"/>
      <c r="I735" s="62"/>
      <c r="J735" s="62"/>
      <c r="K735" s="62"/>
    </row>
    <row r="736" spans="1:11" ht="12.75">
      <c r="A736" s="61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ht="12.75">
      <c r="A737" s="61"/>
      <c r="B737" s="62"/>
      <c r="C737" s="62"/>
      <c r="D737" s="62"/>
      <c r="E737" s="62"/>
      <c r="F737" s="62"/>
      <c r="G737" s="62"/>
      <c r="H737" s="62"/>
      <c r="I737" s="62"/>
      <c r="J737" s="62"/>
      <c r="K737" s="62"/>
    </row>
    <row r="738" spans="1:11" ht="12.75">
      <c r="A738" s="61"/>
      <c r="B738" s="62"/>
      <c r="C738" s="62"/>
      <c r="D738" s="62"/>
      <c r="E738" s="62"/>
      <c r="F738" s="62"/>
      <c r="G738" s="62"/>
      <c r="H738" s="62"/>
      <c r="I738" s="62"/>
      <c r="J738" s="62"/>
      <c r="K738" s="62"/>
    </row>
    <row r="739" spans="1:11" ht="12.75">
      <c r="A739" s="61"/>
      <c r="B739" s="62"/>
      <c r="C739" s="62"/>
      <c r="D739" s="62"/>
      <c r="E739" s="62"/>
      <c r="F739" s="62"/>
      <c r="G739" s="62"/>
      <c r="H739" s="62"/>
      <c r="I739" s="62"/>
      <c r="J739" s="62"/>
      <c r="K739" s="62"/>
    </row>
    <row r="740" spans="1:11" ht="12.75">
      <c r="A740" s="61"/>
      <c r="B740" s="62"/>
      <c r="C740" s="62"/>
      <c r="D740" s="62"/>
      <c r="E740" s="62"/>
      <c r="F740" s="62"/>
      <c r="G740" s="62"/>
      <c r="H740" s="62"/>
      <c r="I740" s="62"/>
      <c r="J740" s="62"/>
      <c r="K740" s="62"/>
    </row>
    <row r="741" spans="1:11" ht="12.75">
      <c r="A741" s="61"/>
      <c r="B741" s="62"/>
      <c r="C741" s="62"/>
      <c r="D741" s="62"/>
      <c r="E741" s="62"/>
      <c r="F741" s="62"/>
      <c r="G741" s="62"/>
      <c r="H741" s="62"/>
      <c r="I741" s="62"/>
      <c r="J741" s="62"/>
      <c r="K741" s="62"/>
    </row>
    <row r="742" spans="1:11" ht="12.75">
      <c r="A742" s="61"/>
      <c r="B742" s="62"/>
      <c r="C742" s="62"/>
      <c r="D742" s="62"/>
      <c r="E742" s="62"/>
      <c r="F742" s="62"/>
      <c r="G742" s="62"/>
      <c r="H742" s="62"/>
      <c r="I742" s="62"/>
      <c r="J742" s="62"/>
      <c r="K742" s="62"/>
    </row>
    <row r="743" spans="1:11" ht="12.75">
      <c r="A743" s="61"/>
      <c r="B743" s="62"/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1" ht="12.75">
      <c r="A744" s="61"/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1" ht="12.75">
      <c r="A745" s="61"/>
      <c r="B745" s="62"/>
      <c r="C745" s="62"/>
      <c r="D745" s="62"/>
      <c r="E745" s="62"/>
      <c r="F745" s="62"/>
      <c r="G745" s="62"/>
      <c r="H745" s="62"/>
      <c r="I745" s="62"/>
      <c r="J745" s="62"/>
      <c r="K745" s="62"/>
    </row>
    <row r="746" spans="1:11" ht="12.75">
      <c r="A746" s="61"/>
      <c r="B746" s="62"/>
      <c r="C746" s="62"/>
      <c r="D746" s="62"/>
      <c r="E746" s="62"/>
      <c r="F746" s="62"/>
      <c r="G746" s="62"/>
      <c r="H746" s="62"/>
      <c r="I746" s="62"/>
      <c r="J746" s="62"/>
      <c r="K746" s="62"/>
    </row>
    <row r="747" spans="1:11" ht="12.75">
      <c r="A747" s="61"/>
      <c r="B747" s="62"/>
      <c r="C747" s="62"/>
      <c r="D747" s="62"/>
      <c r="E747" s="62"/>
      <c r="F747" s="62"/>
      <c r="G747" s="62"/>
      <c r="H747" s="62"/>
      <c r="I747" s="62"/>
      <c r="J747" s="62"/>
      <c r="K747" s="62"/>
    </row>
    <row r="748" spans="1:11" ht="12.75">
      <c r="A748" s="61"/>
      <c r="B748" s="62"/>
      <c r="C748" s="62"/>
      <c r="D748" s="62"/>
      <c r="E748" s="62"/>
      <c r="F748" s="62"/>
      <c r="G748" s="62"/>
      <c r="H748" s="62"/>
      <c r="I748" s="62"/>
      <c r="J748" s="62"/>
      <c r="K748" s="62"/>
    </row>
    <row r="749" spans="1:11" ht="12.75">
      <c r="A749" s="61"/>
      <c r="B749" s="62"/>
      <c r="C749" s="62"/>
      <c r="D749" s="62"/>
      <c r="E749" s="62"/>
      <c r="F749" s="62"/>
      <c r="G749" s="62"/>
      <c r="H749" s="62"/>
      <c r="I749" s="62"/>
      <c r="J749" s="62"/>
      <c r="K749" s="62"/>
    </row>
    <row r="750" spans="1:11" ht="12.75">
      <c r="A750" s="61"/>
      <c r="B750" s="62"/>
      <c r="C750" s="62"/>
      <c r="D750" s="62"/>
      <c r="E750" s="62"/>
      <c r="F750" s="62"/>
      <c r="G750" s="62"/>
      <c r="H750" s="62"/>
      <c r="I750" s="62"/>
      <c r="J750" s="62"/>
      <c r="K750" s="62"/>
    </row>
    <row r="751" spans="1:11" ht="12.75">
      <c r="A751" s="61"/>
      <c r="B751" s="62"/>
      <c r="C751" s="62"/>
      <c r="D751" s="62"/>
      <c r="E751" s="62"/>
      <c r="F751" s="62"/>
      <c r="G751" s="62"/>
      <c r="H751" s="62"/>
      <c r="I751" s="62"/>
      <c r="J751" s="62"/>
      <c r="K751" s="62"/>
    </row>
    <row r="752" spans="1:11" ht="12.75">
      <c r="A752" s="61"/>
      <c r="B752" s="62"/>
      <c r="C752" s="62"/>
      <c r="D752" s="62"/>
      <c r="E752" s="62"/>
      <c r="F752" s="62"/>
      <c r="G752" s="62"/>
      <c r="H752" s="62"/>
      <c r="I752" s="62"/>
      <c r="J752" s="62"/>
      <c r="K752" s="62"/>
    </row>
    <row r="753" spans="1:11" ht="12.75">
      <c r="A753" s="61"/>
      <c r="B753" s="62"/>
      <c r="C753" s="62"/>
      <c r="D753" s="62"/>
      <c r="E753" s="62"/>
      <c r="F753" s="62"/>
      <c r="G753" s="62"/>
      <c r="H753" s="62"/>
      <c r="I753" s="62"/>
      <c r="J753" s="62"/>
      <c r="K753" s="62"/>
    </row>
    <row r="754" spans="1:11" ht="12.75">
      <c r="A754" s="61"/>
      <c r="B754" s="62"/>
      <c r="C754" s="62"/>
      <c r="D754" s="62"/>
      <c r="E754" s="62"/>
      <c r="F754" s="62"/>
      <c r="G754" s="62"/>
      <c r="H754" s="62"/>
      <c r="I754" s="62"/>
      <c r="J754" s="62"/>
      <c r="K754" s="62"/>
    </row>
    <row r="755" spans="1:11" ht="12.75">
      <c r="A755" s="61"/>
      <c r="B755" s="62"/>
      <c r="C755" s="62"/>
      <c r="D755" s="62"/>
      <c r="E755" s="62"/>
      <c r="F755" s="62"/>
      <c r="G755" s="62"/>
      <c r="H755" s="62"/>
      <c r="I755" s="62"/>
      <c r="J755" s="62"/>
      <c r="K755" s="62"/>
    </row>
    <row r="756" spans="1:11" ht="12.75">
      <c r="A756" s="61"/>
      <c r="B756" s="62"/>
      <c r="C756" s="62"/>
      <c r="D756" s="62"/>
      <c r="E756" s="62"/>
      <c r="F756" s="62"/>
      <c r="G756" s="62"/>
      <c r="H756" s="62"/>
      <c r="I756" s="62"/>
      <c r="J756" s="62"/>
      <c r="K756" s="62"/>
    </row>
    <row r="757" spans="1:11" ht="12.75">
      <c r="A757" s="61"/>
      <c r="B757" s="62"/>
      <c r="C757" s="62"/>
      <c r="D757" s="62"/>
      <c r="E757" s="62"/>
      <c r="F757" s="62"/>
      <c r="G757" s="62"/>
      <c r="H757" s="62"/>
      <c r="I757" s="62"/>
      <c r="J757" s="62"/>
      <c r="K757" s="62"/>
    </row>
    <row r="758" spans="1:11" ht="12.75">
      <c r="A758" s="61"/>
      <c r="B758" s="62"/>
      <c r="C758" s="62"/>
      <c r="D758" s="62"/>
      <c r="E758" s="62"/>
      <c r="F758" s="62"/>
      <c r="G758" s="62"/>
      <c r="H758" s="62"/>
      <c r="I758" s="62"/>
      <c r="J758" s="62"/>
      <c r="K758" s="62"/>
    </row>
    <row r="759" spans="1:11" ht="12.75">
      <c r="A759" s="61"/>
      <c r="B759" s="62"/>
      <c r="C759" s="62"/>
      <c r="D759" s="62"/>
      <c r="E759" s="62"/>
      <c r="F759" s="62"/>
      <c r="G759" s="62"/>
      <c r="H759" s="62"/>
      <c r="I759" s="62"/>
      <c r="J759" s="62"/>
      <c r="K759" s="62"/>
    </row>
    <row r="760" spans="1:11" ht="12.75">
      <c r="A760" s="61"/>
      <c r="B760" s="62"/>
      <c r="C760" s="62"/>
      <c r="D760" s="62"/>
      <c r="E760" s="62"/>
      <c r="F760" s="62"/>
      <c r="G760" s="62"/>
      <c r="H760" s="62"/>
      <c r="I760" s="62"/>
      <c r="J760" s="62"/>
      <c r="K760" s="62"/>
    </row>
    <row r="761" spans="1:11" ht="12.75">
      <c r="A761" s="61"/>
      <c r="B761" s="62"/>
      <c r="C761" s="62"/>
      <c r="D761" s="62"/>
      <c r="E761" s="62"/>
      <c r="F761" s="62"/>
      <c r="G761" s="62"/>
      <c r="H761" s="62"/>
      <c r="I761" s="62"/>
      <c r="J761" s="62"/>
      <c r="K761" s="62"/>
    </row>
    <row r="762" spans="1:11" ht="12.75">
      <c r="A762" s="61"/>
      <c r="B762" s="62"/>
      <c r="C762" s="62"/>
      <c r="D762" s="62"/>
      <c r="E762" s="62"/>
      <c r="F762" s="62"/>
      <c r="G762" s="62"/>
      <c r="H762" s="62"/>
      <c r="I762" s="62"/>
      <c r="J762" s="62"/>
      <c r="K762" s="62"/>
    </row>
    <row r="763" spans="1:11" ht="12.75">
      <c r="A763" s="61"/>
      <c r="B763" s="62"/>
      <c r="C763" s="62"/>
      <c r="D763" s="62"/>
      <c r="E763" s="62"/>
      <c r="F763" s="62"/>
      <c r="G763" s="62"/>
      <c r="H763" s="62"/>
      <c r="I763" s="62"/>
      <c r="J763" s="62"/>
      <c r="K763" s="62"/>
    </row>
    <row r="764" spans="1:11" ht="12.75">
      <c r="A764" s="61"/>
      <c r="B764" s="62"/>
      <c r="C764" s="62"/>
      <c r="D764" s="62"/>
      <c r="E764" s="62"/>
      <c r="F764" s="62"/>
      <c r="G764" s="62"/>
      <c r="H764" s="62"/>
      <c r="I764" s="62"/>
      <c r="J764" s="62"/>
      <c r="K764" s="62"/>
    </row>
    <row r="765" spans="1:11" ht="12.75">
      <c r="A765" s="61"/>
      <c r="B765" s="62"/>
      <c r="C765" s="62"/>
      <c r="D765" s="62"/>
      <c r="E765" s="62"/>
      <c r="F765" s="62"/>
      <c r="G765" s="62"/>
      <c r="H765" s="62"/>
      <c r="I765" s="62"/>
      <c r="J765" s="62"/>
      <c r="K765" s="62"/>
    </row>
    <row r="766" spans="1:11" ht="12.75">
      <c r="A766" s="61"/>
      <c r="B766" s="62"/>
      <c r="C766" s="62"/>
      <c r="D766" s="62"/>
      <c r="E766" s="62"/>
      <c r="F766" s="62"/>
      <c r="G766" s="62"/>
      <c r="H766" s="62"/>
      <c r="I766" s="62"/>
      <c r="J766" s="62"/>
      <c r="K766" s="62"/>
    </row>
    <row r="767" spans="1:11" ht="12.75">
      <c r="A767" s="61"/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1:11" ht="12.75">
      <c r="A768" s="61"/>
      <c r="B768" s="62"/>
      <c r="C768" s="62"/>
      <c r="D768" s="62"/>
      <c r="E768" s="62"/>
      <c r="F768" s="62"/>
      <c r="G768" s="62"/>
      <c r="H768" s="62"/>
      <c r="I768" s="62"/>
      <c r="J768" s="62"/>
      <c r="K768" s="62"/>
    </row>
    <row r="769" spans="1:11" ht="12.75">
      <c r="A769" s="61"/>
      <c r="B769" s="62"/>
      <c r="C769" s="62"/>
      <c r="D769" s="62"/>
      <c r="E769" s="62"/>
      <c r="F769" s="62"/>
      <c r="G769" s="62"/>
      <c r="H769" s="62"/>
      <c r="I769" s="62"/>
      <c r="J769" s="62"/>
      <c r="K769" s="62"/>
    </row>
    <row r="770" spans="1:11" ht="12.75">
      <c r="A770" s="61"/>
      <c r="B770" s="62"/>
      <c r="C770" s="62"/>
      <c r="D770" s="62"/>
      <c r="E770" s="62"/>
      <c r="F770" s="62"/>
      <c r="G770" s="62"/>
      <c r="H770" s="62"/>
      <c r="I770" s="62"/>
      <c r="J770" s="62"/>
      <c r="K770" s="62"/>
    </row>
    <row r="771" spans="1:11" ht="12.75">
      <c r="A771" s="61"/>
      <c r="B771" s="62"/>
      <c r="C771" s="62"/>
      <c r="D771" s="62"/>
      <c r="E771" s="62"/>
      <c r="F771" s="62"/>
      <c r="G771" s="62"/>
      <c r="H771" s="62"/>
      <c r="I771" s="62"/>
      <c r="J771" s="62"/>
      <c r="K771" s="62"/>
    </row>
    <row r="772" spans="1:11" ht="12.75">
      <c r="A772" s="61"/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1:11" ht="12.75">
      <c r="A773" s="61"/>
      <c r="B773" s="62"/>
      <c r="C773" s="62"/>
      <c r="D773" s="62"/>
      <c r="E773" s="62"/>
      <c r="F773" s="62"/>
      <c r="G773" s="62"/>
      <c r="H773" s="62"/>
      <c r="I773" s="62"/>
      <c r="J773" s="62"/>
      <c r="K773" s="62"/>
    </row>
    <row r="774" spans="1:11" ht="12.75">
      <c r="A774" s="61"/>
      <c r="B774" s="62"/>
      <c r="C774" s="62"/>
      <c r="D774" s="62"/>
      <c r="E774" s="62"/>
      <c r="F774" s="62"/>
      <c r="G774" s="62"/>
      <c r="H774" s="62"/>
      <c r="I774" s="62"/>
      <c r="J774" s="62"/>
      <c r="K774" s="62"/>
    </row>
    <row r="775" spans="1:11" ht="12.75">
      <c r="A775" s="61"/>
      <c r="B775" s="62"/>
      <c r="C775" s="62"/>
      <c r="D775" s="62"/>
      <c r="E775" s="62"/>
      <c r="F775" s="62"/>
      <c r="G775" s="62"/>
      <c r="H775" s="62"/>
      <c r="I775" s="62"/>
      <c r="J775" s="62"/>
      <c r="K775" s="62"/>
    </row>
    <row r="776" spans="1:11" ht="12.75">
      <c r="A776" s="61"/>
      <c r="B776" s="62"/>
      <c r="C776" s="62"/>
      <c r="D776" s="62"/>
      <c r="E776" s="62"/>
      <c r="F776" s="62"/>
      <c r="G776" s="62"/>
      <c r="H776" s="62"/>
      <c r="I776" s="62"/>
      <c r="J776" s="62"/>
      <c r="K776" s="62"/>
    </row>
    <row r="777" spans="1:11" ht="12.75">
      <c r="A777" s="61"/>
      <c r="B777" s="62"/>
      <c r="C777" s="62"/>
      <c r="D777" s="62"/>
      <c r="E777" s="62"/>
      <c r="F777" s="62"/>
      <c r="G777" s="62"/>
      <c r="H777" s="62"/>
      <c r="I777" s="62"/>
      <c r="J777" s="62"/>
      <c r="K777" s="62"/>
    </row>
    <row r="778" spans="1:11" ht="12.75">
      <c r="A778" s="61"/>
      <c r="B778" s="62"/>
      <c r="C778" s="62"/>
      <c r="D778" s="62"/>
      <c r="E778" s="62"/>
      <c r="F778" s="62"/>
      <c r="G778" s="62"/>
      <c r="H778" s="62"/>
      <c r="I778" s="62"/>
      <c r="J778" s="62"/>
      <c r="K778" s="62"/>
    </row>
    <row r="779" spans="1:11" ht="12.75">
      <c r="A779" s="61"/>
      <c r="B779" s="62"/>
      <c r="C779" s="62"/>
      <c r="D779" s="62"/>
      <c r="E779" s="62"/>
      <c r="F779" s="62"/>
      <c r="G779" s="62"/>
      <c r="H779" s="62"/>
      <c r="I779" s="62"/>
      <c r="J779" s="62"/>
      <c r="K779" s="62"/>
    </row>
    <row r="780" spans="1:11" ht="12.75">
      <c r="A780" s="61"/>
      <c r="B780" s="62"/>
      <c r="C780" s="62"/>
      <c r="D780" s="62"/>
      <c r="E780" s="62"/>
      <c r="F780" s="62"/>
      <c r="G780" s="62"/>
      <c r="H780" s="62"/>
      <c r="I780" s="62"/>
      <c r="J780" s="62"/>
      <c r="K780" s="62"/>
    </row>
    <row r="781" spans="1:11" ht="12.75">
      <c r="A781" s="61"/>
      <c r="B781" s="62"/>
      <c r="C781" s="62"/>
      <c r="D781" s="62"/>
      <c r="E781" s="62"/>
      <c r="F781" s="62"/>
      <c r="G781" s="62"/>
      <c r="H781" s="62"/>
      <c r="I781" s="62"/>
      <c r="J781" s="62"/>
      <c r="K781" s="62"/>
    </row>
    <row r="782" spans="1:11" ht="12.75">
      <c r="A782" s="61"/>
      <c r="B782" s="62"/>
      <c r="C782" s="62"/>
      <c r="D782" s="62"/>
      <c r="E782" s="62"/>
      <c r="F782" s="62"/>
      <c r="G782" s="62"/>
      <c r="H782" s="62"/>
      <c r="I782" s="62"/>
      <c r="J782" s="62"/>
      <c r="K782" s="62"/>
    </row>
    <row r="783" spans="1:11" ht="12.75">
      <c r="A783" s="61"/>
      <c r="B783" s="62"/>
      <c r="C783" s="62"/>
      <c r="D783" s="62"/>
      <c r="E783" s="62"/>
      <c r="F783" s="62"/>
      <c r="G783" s="62"/>
      <c r="H783" s="62"/>
      <c r="I783" s="62"/>
      <c r="J783" s="62"/>
      <c r="K783" s="62"/>
    </row>
    <row r="784" spans="1:11" ht="12.75">
      <c r="A784" s="61"/>
      <c r="B784" s="62"/>
      <c r="C784" s="62"/>
      <c r="D784" s="62"/>
      <c r="E784" s="62"/>
      <c r="F784" s="62"/>
      <c r="G784" s="62"/>
      <c r="H784" s="62"/>
      <c r="I784" s="62"/>
      <c r="J784" s="62"/>
      <c r="K784" s="62"/>
    </row>
    <row r="785" spans="1:11" ht="12.75">
      <c r="A785" s="61"/>
      <c r="B785" s="62"/>
      <c r="C785" s="62"/>
      <c r="D785" s="62"/>
      <c r="E785" s="62"/>
      <c r="F785" s="62"/>
      <c r="G785" s="62"/>
      <c r="H785" s="62"/>
      <c r="I785" s="62"/>
      <c r="J785" s="62"/>
      <c r="K785" s="62"/>
    </row>
    <row r="786" spans="1:11" ht="12.75">
      <c r="A786" s="61"/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1:11" ht="12.75">
      <c r="A787" s="61"/>
      <c r="B787" s="62"/>
      <c r="C787" s="62"/>
      <c r="D787" s="62"/>
      <c r="E787" s="62"/>
      <c r="F787" s="62"/>
      <c r="G787" s="62"/>
      <c r="H787" s="62"/>
      <c r="I787" s="62"/>
      <c r="J787" s="62"/>
      <c r="K787" s="62"/>
    </row>
    <row r="788" spans="1:11" ht="12.75">
      <c r="A788" s="61"/>
      <c r="B788" s="62"/>
      <c r="C788" s="62"/>
      <c r="D788" s="62"/>
      <c r="E788" s="62"/>
      <c r="F788" s="62"/>
      <c r="G788" s="62"/>
      <c r="H788" s="62"/>
      <c r="I788" s="62"/>
      <c r="J788" s="62"/>
      <c r="K788" s="62"/>
    </row>
    <row r="789" spans="1:11" ht="12.75">
      <c r="A789" s="61"/>
      <c r="B789" s="62"/>
      <c r="C789" s="62"/>
      <c r="D789" s="62"/>
      <c r="E789" s="62"/>
      <c r="F789" s="62"/>
      <c r="G789" s="62"/>
      <c r="H789" s="62"/>
      <c r="I789" s="62"/>
      <c r="J789" s="62"/>
      <c r="K789" s="62"/>
    </row>
    <row r="790" spans="1:11" ht="12.75">
      <c r="A790" s="61"/>
      <c r="B790" s="62"/>
      <c r="C790" s="62"/>
      <c r="D790" s="62"/>
      <c r="E790" s="62"/>
      <c r="F790" s="62"/>
      <c r="G790" s="62"/>
      <c r="H790" s="62"/>
      <c r="I790" s="62"/>
      <c r="J790" s="62"/>
      <c r="K790" s="62"/>
    </row>
    <row r="791" spans="1:11" ht="12.75">
      <c r="A791" s="61"/>
      <c r="B791" s="62"/>
      <c r="C791" s="62"/>
      <c r="D791" s="62"/>
      <c r="E791" s="62"/>
      <c r="F791" s="62"/>
      <c r="G791" s="62"/>
      <c r="H791" s="62"/>
      <c r="I791" s="62"/>
      <c r="J791" s="62"/>
      <c r="K791" s="62"/>
    </row>
    <row r="792" spans="1:11" ht="12.75">
      <c r="A792" s="61"/>
      <c r="B792" s="62"/>
      <c r="C792" s="62"/>
      <c r="D792" s="62"/>
      <c r="E792" s="62"/>
      <c r="F792" s="62"/>
      <c r="G792" s="62"/>
      <c r="H792" s="62"/>
      <c r="I792" s="62"/>
      <c r="J792" s="62"/>
      <c r="K792" s="62"/>
    </row>
    <row r="793" spans="1:11" ht="12.75">
      <c r="A793" s="61"/>
      <c r="B793" s="62"/>
      <c r="C793" s="62"/>
      <c r="D793" s="62"/>
      <c r="E793" s="62"/>
      <c r="F793" s="62"/>
      <c r="G793" s="62"/>
      <c r="H793" s="62"/>
      <c r="I793" s="62"/>
      <c r="J793" s="62"/>
      <c r="K793" s="62"/>
    </row>
    <row r="794" spans="1:11" ht="12.75">
      <c r="A794" s="61"/>
      <c r="B794" s="62"/>
      <c r="C794" s="62"/>
      <c r="D794" s="62"/>
      <c r="E794" s="62"/>
      <c r="F794" s="62"/>
      <c r="G794" s="62"/>
      <c r="H794" s="62"/>
      <c r="I794" s="62"/>
      <c r="J794" s="62"/>
      <c r="K794" s="62"/>
    </row>
    <row r="795" spans="1:11" ht="12.75">
      <c r="A795" s="61"/>
      <c r="B795" s="62"/>
      <c r="C795" s="62"/>
      <c r="D795" s="62"/>
      <c r="E795" s="62"/>
      <c r="F795" s="62"/>
      <c r="G795" s="62"/>
      <c r="H795" s="62"/>
      <c r="I795" s="62"/>
      <c r="J795" s="62"/>
      <c r="K795" s="62"/>
    </row>
    <row r="796" spans="1:11" ht="12.75">
      <c r="A796" s="61"/>
      <c r="B796" s="62"/>
      <c r="C796" s="62"/>
      <c r="D796" s="62"/>
      <c r="E796" s="62"/>
      <c r="F796" s="62"/>
      <c r="G796" s="62"/>
      <c r="H796" s="62"/>
      <c r="I796" s="62"/>
      <c r="J796" s="62"/>
      <c r="K796" s="62"/>
    </row>
    <row r="797" spans="1:11" ht="12.75">
      <c r="A797" s="61"/>
      <c r="B797" s="62"/>
      <c r="C797" s="62"/>
      <c r="D797" s="62"/>
      <c r="E797" s="62"/>
      <c r="F797" s="62"/>
      <c r="G797" s="62"/>
      <c r="H797" s="62"/>
      <c r="I797" s="62"/>
      <c r="J797" s="62"/>
      <c r="K797" s="62"/>
    </row>
    <row r="798" spans="1:11" ht="12.75">
      <c r="A798" s="61"/>
      <c r="B798" s="62"/>
      <c r="C798" s="62"/>
      <c r="D798" s="62"/>
      <c r="E798" s="62"/>
      <c r="F798" s="62"/>
      <c r="G798" s="62"/>
      <c r="H798" s="62"/>
      <c r="I798" s="62"/>
      <c r="J798" s="62"/>
      <c r="K798" s="62"/>
    </row>
    <row r="799" spans="1:11" ht="12.75">
      <c r="A799" s="61"/>
      <c r="B799" s="62"/>
      <c r="C799" s="62"/>
      <c r="D799" s="62"/>
      <c r="E799" s="62"/>
      <c r="F799" s="62"/>
      <c r="G799" s="62"/>
      <c r="H799" s="62"/>
      <c r="I799" s="62"/>
      <c r="J799" s="62"/>
      <c r="K799" s="62"/>
    </row>
    <row r="800" spans="1:11" ht="12.75">
      <c r="A800" s="61"/>
      <c r="B800" s="62"/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1:11" ht="12.75">
      <c r="A801" s="61"/>
      <c r="B801" s="62"/>
      <c r="C801" s="62"/>
      <c r="D801" s="62"/>
      <c r="E801" s="62"/>
      <c r="F801" s="62"/>
      <c r="G801" s="62"/>
      <c r="H801" s="62"/>
      <c r="I801" s="62"/>
      <c r="J801" s="62"/>
      <c r="K801" s="62"/>
    </row>
    <row r="802" spans="1:11" ht="12.75">
      <c r="A802" s="61"/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1" ht="12.75">
      <c r="A803" s="61"/>
      <c r="B803" s="62"/>
      <c r="C803" s="62"/>
      <c r="D803" s="62"/>
      <c r="E803" s="62"/>
      <c r="F803" s="62"/>
      <c r="G803" s="62"/>
      <c r="H803" s="62"/>
      <c r="I803" s="62"/>
      <c r="J803" s="62"/>
      <c r="K803" s="62"/>
    </row>
    <row r="804" spans="1:11" ht="12.75">
      <c r="A804" s="61"/>
      <c r="B804" s="62"/>
      <c r="C804" s="62"/>
      <c r="D804" s="62"/>
      <c r="E804" s="62"/>
      <c r="F804" s="62"/>
      <c r="G804" s="62"/>
      <c r="H804" s="62"/>
      <c r="I804" s="62"/>
      <c r="J804" s="62"/>
      <c r="K804" s="62"/>
    </row>
    <row r="805" spans="1:11" ht="12.75">
      <c r="A805" s="61"/>
      <c r="B805" s="62"/>
      <c r="C805" s="62"/>
      <c r="D805" s="62"/>
      <c r="E805" s="62"/>
      <c r="F805" s="62"/>
      <c r="G805" s="62"/>
      <c r="H805" s="62"/>
      <c r="I805" s="62"/>
      <c r="J805" s="62"/>
      <c r="K805" s="62"/>
    </row>
    <row r="806" spans="1:11" ht="12.75">
      <c r="A806" s="61"/>
      <c r="B806" s="62"/>
      <c r="C806" s="62"/>
      <c r="D806" s="62"/>
      <c r="E806" s="62"/>
      <c r="F806" s="62"/>
      <c r="G806" s="62"/>
      <c r="H806" s="62"/>
      <c r="I806" s="62"/>
      <c r="J806" s="62"/>
      <c r="K806" s="62"/>
    </row>
    <row r="807" spans="1:11" ht="12.75">
      <c r="A807" s="61"/>
      <c r="B807" s="62"/>
      <c r="C807" s="62"/>
      <c r="D807" s="62"/>
      <c r="E807" s="62"/>
      <c r="F807" s="62"/>
      <c r="G807" s="62"/>
      <c r="H807" s="62"/>
      <c r="I807" s="62"/>
      <c r="J807" s="62"/>
      <c r="K807" s="62"/>
    </row>
    <row r="808" spans="1:11" ht="12.75">
      <c r="A808" s="61"/>
      <c r="B808" s="62"/>
      <c r="C808" s="62"/>
      <c r="D808" s="62"/>
      <c r="E808" s="62"/>
      <c r="F808" s="62"/>
      <c r="G808" s="62"/>
      <c r="H808" s="62"/>
      <c r="I808" s="62"/>
      <c r="J808" s="62"/>
      <c r="K808" s="62"/>
    </row>
    <row r="809" spans="1:11" ht="12.75">
      <c r="A809" s="61"/>
      <c r="B809" s="62"/>
      <c r="C809" s="62"/>
      <c r="D809" s="62"/>
      <c r="E809" s="62"/>
      <c r="F809" s="62"/>
      <c r="G809" s="62"/>
      <c r="H809" s="62"/>
      <c r="I809" s="62"/>
      <c r="J809" s="62"/>
      <c r="K809" s="62"/>
    </row>
    <row r="810" spans="1:11" ht="12.75">
      <c r="A810" s="61"/>
      <c r="B810" s="62"/>
      <c r="C810" s="62"/>
      <c r="D810" s="62"/>
      <c r="E810" s="62"/>
      <c r="F810" s="62"/>
      <c r="G810" s="62"/>
      <c r="H810" s="62"/>
      <c r="I810" s="62"/>
      <c r="J810" s="62"/>
      <c r="K810" s="62"/>
    </row>
    <row r="811" spans="1:11" ht="12.75">
      <c r="A811" s="61"/>
      <c r="B811" s="62"/>
      <c r="C811" s="62"/>
      <c r="D811" s="62"/>
      <c r="E811" s="62"/>
      <c r="F811" s="62"/>
      <c r="G811" s="62"/>
      <c r="H811" s="62"/>
      <c r="I811" s="62"/>
      <c r="J811" s="62"/>
      <c r="K811" s="62"/>
    </row>
    <row r="812" spans="1:11" ht="12.75">
      <c r="A812" s="61"/>
      <c r="B812" s="62"/>
      <c r="C812" s="62"/>
      <c r="D812" s="62"/>
      <c r="E812" s="62"/>
      <c r="F812" s="62"/>
      <c r="G812" s="62"/>
      <c r="H812" s="62"/>
      <c r="I812" s="62"/>
      <c r="J812" s="62"/>
      <c r="K812" s="62"/>
    </row>
    <row r="813" spans="1:11" ht="12.75">
      <c r="A813" s="61"/>
      <c r="B813" s="62"/>
      <c r="C813" s="62"/>
      <c r="D813" s="62"/>
      <c r="E813" s="62"/>
      <c r="F813" s="62"/>
      <c r="G813" s="62"/>
      <c r="H813" s="62"/>
      <c r="I813" s="62"/>
      <c r="J813" s="62"/>
      <c r="K813" s="62"/>
    </row>
    <row r="814" spans="1:11" ht="12.75">
      <c r="A814" s="61"/>
      <c r="B814" s="62"/>
      <c r="C814" s="62"/>
      <c r="D814" s="62"/>
      <c r="E814" s="62"/>
      <c r="F814" s="62"/>
      <c r="G814" s="62"/>
      <c r="H814" s="62"/>
      <c r="I814" s="62"/>
      <c r="J814" s="62"/>
      <c r="K814" s="62"/>
    </row>
    <row r="815" spans="1:11" ht="12.75">
      <c r="A815" s="61"/>
      <c r="B815" s="62"/>
      <c r="C815" s="62"/>
      <c r="D815" s="62"/>
      <c r="E815" s="62"/>
      <c r="F815" s="62"/>
      <c r="G815" s="62"/>
      <c r="H815" s="62"/>
      <c r="I815" s="62"/>
      <c r="J815" s="62"/>
      <c r="K815" s="62"/>
    </row>
    <row r="816" spans="1:11" ht="12.75">
      <c r="A816" s="61"/>
      <c r="B816" s="62"/>
      <c r="C816" s="62"/>
      <c r="D816" s="62"/>
      <c r="E816" s="62"/>
      <c r="F816" s="62"/>
      <c r="G816" s="62"/>
      <c r="H816" s="62"/>
      <c r="I816" s="62"/>
      <c r="J816" s="62"/>
      <c r="K816" s="62"/>
    </row>
    <row r="817" spans="1:11" ht="12.75">
      <c r="A817" s="61"/>
      <c r="B817" s="62"/>
      <c r="C817" s="62"/>
      <c r="D817" s="62"/>
      <c r="E817" s="62"/>
      <c r="F817" s="62"/>
      <c r="G817" s="62"/>
      <c r="H817" s="62"/>
      <c r="I817" s="62"/>
      <c r="J817" s="62"/>
      <c r="K817" s="62"/>
    </row>
    <row r="818" spans="1:11" ht="12.75">
      <c r="A818" s="61"/>
      <c r="B818" s="62"/>
      <c r="C818" s="62"/>
      <c r="D818" s="62"/>
      <c r="E818" s="62"/>
      <c r="F818" s="62"/>
      <c r="G818" s="62"/>
      <c r="H818" s="62"/>
      <c r="I818" s="62"/>
      <c r="J818" s="62"/>
      <c r="K818" s="62"/>
    </row>
    <row r="819" spans="1:11" ht="12.75">
      <c r="A819" s="61"/>
      <c r="B819" s="62"/>
      <c r="C819" s="62"/>
      <c r="D819" s="62"/>
      <c r="E819" s="62"/>
      <c r="F819" s="62"/>
      <c r="G819" s="62"/>
      <c r="H819" s="62"/>
      <c r="I819" s="62"/>
      <c r="J819" s="62"/>
      <c r="K819" s="62"/>
    </row>
    <row r="820" spans="1:11" ht="12.75">
      <c r="A820" s="61"/>
      <c r="B820" s="62"/>
      <c r="C820" s="62"/>
      <c r="D820" s="62"/>
      <c r="E820" s="62"/>
      <c r="F820" s="62"/>
      <c r="G820" s="62"/>
      <c r="H820" s="62"/>
      <c r="I820" s="62"/>
      <c r="J820" s="62"/>
      <c r="K820" s="62"/>
    </row>
    <row r="821" spans="1:11" ht="12.75">
      <c r="A821" s="61"/>
      <c r="B821" s="62"/>
      <c r="C821" s="62"/>
      <c r="D821" s="62"/>
      <c r="E821" s="62"/>
      <c r="F821" s="62"/>
      <c r="G821" s="62"/>
      <c r="H821" s="62"/>
      <c r="I821" s="62"/>
      <c r="J821" s="62"/>
      <c r="K821" s="62"/>
    </row>
    <row r="822" spans="1:11" ht="12.75">
      <c r="A822" s="61"/>
      <c r="B822" s="62"/>
      <c r="C822" s="62"/>
      <c r="D822" s="62"/>
      <c r="E822" s="62"/>
      <c r="F822" s="62"/>
      <c r="G822" s="62"/>
      <c r="H822" s="62"/>
      <c r="I822" s="62"/>
      <c r="J822" s="62"/>
      <c r="K822" s="62"/>
    </row>
    <row r="823" spans="1:11" ht="12.75">
      <c r="A823" s="61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ht="12.75">
      <c r="A824" s="61"/>
      <c r="B824" s="62"/>
      <c r="C824" s="62"/>
      <c r="D824" s="62"/>
      <c r="E824" s="62"/>
      <c r="F824" s="62"/>
      <c r="G824" s="62"/>
      <c r="H824" s="62"/>
      <c r="I824" s="62"/>
      <c r="J824" s="62"/>
      <c r="K824" s="62"/>
    </row>
    <row r="825" spans="1:11" ht="12.75">
      <c r="A825" s="61"/>
      <c r="B825" s="62"/>
      <c r="C825" s="62"/>
      <c r="D825" s="62"/>
      <c r="E825" s="62"/>
      <c r="F825" s="62"/>
      <c r="G825" s="62"/>
      <c r="H825" s="62"/>
      <c r="I825" s="62"/>
      <c r="J825" s="62"/>
      <c r="K825" s="62"/>
    </row>
    <row r="826" spans="1:11" ht="12.75">
      <c r="A826" s="61"/>
      <c r="B826" s="62"/>
      <c r="C826" s="62"/>
      <c r="D826" s="62"/>
      <c r="E826" s="62"/>
      <c r="F826" s="62"/>
      <c r="G826" s="62"/>
      <c r="H826" s="62"/>
      <c r="I826" s="62"/>
      <c r="J826" s="62"/>
      <c r="K826" s="62"/>
    </row>
    <row r="827" spans="1:11" ht="12.75">
      <c r="A827" s="61"/>
      <c r="B827" s="62"/>
      <c r="C827" s="62"/>
      <c r="D827" s="62"/>
      <c r="E827" s="62"/>
      <c r="F827" s="62"/>
      <c r="G827" s="62"/>
      <c r="H827" s="62"/>
      <c r="I827" s="62"/>
      <c r="J827" s="62"/>
      <c r="K827" s="62"/>
    </row>
    <row r="828" spans="1:11" ht="12.75">
      <c r="A828" s="61"/>
      <c r="B828" s="62"/>
      <c r="C828" s="62"/>
      <c r="D828" s="62"/>
      <c r="E828" s="62"/>
      <c r="F828" s="62"/>
      <c r="G828" s="62"/>
      <c r="H828" s="62"/>
      <c r="I828" s="62"/>
      <c r="J828" s="62"/>
      <c r="K828" s="62"/>
    </row>
    <row r="829" spans="1:11" ht="12.75">
      <c r="A829" s="61"/>
      <c r="B829" s="62"/>
      <c r="C829" s="62"/>
      <c r="D829" s="62"/>
      <c r="E829" s="62"/>
      <c r="F829" s="62"/>
      <c r="G829" s="62"/>
      <c r="H829" s="62"/>
      <c r="I829" s="62"/>
      <c r="J829" s="62"/>
      <c r="K829" s="62"/>
    </row>
    <row r="830" spans="1:11" ht="12.75">
      <c r="A830" s="61"/>
      <c r="B830" s="62"/>
      <c r="C830" s="62"/>
      <c r="D830" s="62"/>
      <c r="E830" s="62"/>
      <c r="F830" s="62"/>
      <c r="G830" s="62"/>
      <c r="H830" s="62"/>
      <c r="I830" s="62"/>
      <c r="J830" s="62"/>
      <c r="K830" s="62"/>
    </row>
    <row r="831" spans="1:11" ht="12.75">
      <c r="A831" s="61"/>
      <c r="B831" s="62"/>
      <c r="C831" s="62"/>
      <c r="D831" s="62"/>
      <c r="E831" s="62"/>
      <c r="F831" s="62"/>
      <c r="G831" s="62"/>
      <c r="H831" s="62"/>
      <c r="I831" s="62"/>
      <c r="J831" s="62"/>
      <c r="K831" s="62"/>
    </row>
    <row r="832" spans="1:11" ht="12.75">
      <c r="A832" s="61"/>
      <c r="B832" s="62"/>
      <c r="C832" s="62"/>
      <c r="D832" s="62"/>
      <c r="E832" s="62"/>
      <c r="F832" s="62"/>
      <c r="G832" s="62"/>
      <c r="H832" s="62"/>
      <c r="I832" s="62"/>
      <c r="J832" s="62"/>
      <c r="K832" s="62"/>
    </row>
    <row r="833" spans="1:11" ht="12.75">
      <c r="A833" s="61"/>
      <c r="B833" s="62"/>
      <c r="C833" s="62"/>
      <c r="D833" s="62"/>
      <c r="E833" s="62"/>
      <c r="F833" s="62"/>
      <c r="G833" s="62"/>
      <c r="H833" s="62"/>
      <c r="I833" s="62"/>
      <c r="J833" s="62"/>
      <c r="K833" s="62"/>
    </row>
    <row r="834" spans="1:11" ht="12.75">
      <c r="A834" s="61"/>
      <c r="B834" s="62"/>
      <c r="C834" s="62"/>
      <c r="D834" s="62"/>
      <c r="E834" s="62"/>
      <c r="F834" s="62"/>
      <c r="G834" s="62"/>
      <c r="H834" s="62"/>
      <c r="I834" s="62"/>
      <c r="J834" s="62"/>
      <c r="K834" s="62"/>
    </row>
    <row r="835" spans="1:11" ht="12.75">
      <c r="A835" s="61"/>
      <c r="B835" s="62"/>
      <c r="C835" s="62"/>
      <c r="D835" s="62"/>
      <c r="E835" s="62"/>
      <c r="F835" s="62"/>
      <c r="G835" s="62"/>
      <c r="H835" s="62"/>
      <c r="I835" s="62"/>
      <c r="J835" s="62"/>
      <c r="K835" s="62"/>
    </row>
    <row r="836" spans="1:11" ht="12.75">
      <c r="A836" s="61"/>
      <c r="B836" s="62"/>
      <c r="C836" s="62"/>
      <c r="D836" s="62"/>
      <c r="E836" s="62"/>
      <c r="F836" s="62"/>
      <c r="G836" s="62"/>
      <c r="H836" s="62"/>
      <c r="I836" s="62"/>
      <c r="J836" s="62"/>
      <c r="K836" s="62"/>
    </row>
    <row r="837" spans="1:11" ht="12.75">
      <c r="A837" s="61"/>
      <c r="B837" s="62"/>
      <c r="C837" s="62"/>
      <c r="D837" s="62"/>
      <c r="E837" s="62"/>
      <c r="F837" s="62"/>
      <c r="G837" s="62"/>
      <c r="H837" s="62"/>
      <c r="I837" s="62"/>
      <c r="J837" s="62"/>
      <c r="K837" s="62"/>
    </row>
    <row r="838" spans="1:11" ht="12.75">
      <c r="A838" s="61"/>
      <c r="B838" s="62"/>
      <c r="C838" s="62"/>
      <c r="D838" s="62"/>
      <c r="E838" s="62"/>
      <c r="F838" s="62"/>
      <c r="G838" s="62"/>
      <c r="H838" s="62"/>
      <c r="I838" s="62"/>
      <c r="J838" s="62"/>
      <c r="K838" s="62"/>
    </row>
    <row r="839" spans="1:11" ht="12.75">
      <c r="A839" s="61"/>
      <c r="B839" s="62"/>
      <c r="C839" s="62"/>
      <c r="D839" s="62"/>
      <c r="E839" s="62"/>
      <c r="F839" s="62"/>
      <c r="G839" s="62"/>
      <c r="H839" s="62"/>
      <c r="I839" s="62"/>
      <c r="J839" s="62"/>
      <c r="K839" s="62"/>
    </row>
    <row r="840" spans="1:11" ht="12.75">
      <c r="A840" s="61"/>
      <c r="B840" s="62"/>
      <c r="C840" s="62"/>
      <c r="D840" s="62"/>
      <c r="E840" s="62"/>
      <c r="F840" s="62"/>
      <c r="G840" s="62"/>
      <c r="H840" s="62"/>
      <c r="I840" s="62"/>
      <c r="J840" s="62"/>
      <c r="K840" s="62"/>
    </row>
    <row r="841" spans="1:11" ht="12.75">
      <c r="A841" s="61"/>
      <c r="B841" s="62"/>
      <c r="C841" s="62"/>
      <c r="D841" s="62"/>
      <c r="E841" s="62"/>
      <c r="F841" s="62"/>
      <c r="G841" s="62"/>
      <c r="H841" s="62"/>
      <c r="I841" s="62"/>
      <c r="J841" s="62"/>
      <c r="K841" s="62"/>
    </row>
    <row r="842" spans="1:11" ht="12.75">
      <c r="A842" s="61"/>
      <c r="B842" s="62"/>
      <c r="C842" s="62"/>
      <c r="D842" s="62"/>
      <c r="E842" s="62"/>
      <c r="F842" s="62"/>
      <c r="G842" s="62"/>
      <c r="H842" s="62"/>
      <c r="I842" s="62"/>
      <c r="J842" s="62"/>
      <c r="K842" s="62"/>
    </row>
    <row r="843" spans="1:11" ht="12.75">
      <c r="A843" s="61"/>
      <c r="B843" s="62"/>
      <c r="C843" s="62"/>
      <c r="D843" s="62"/>
      <c r="E843" s="62"/>
      <c r="F843" s="62"/>
      <c r="G843" s="62"/>
      <c r="H843" s="62"/>
      <c r="I843" s="62"/>
      <c r="J843" s="62"/>
      <c r="K843" s="62"/>
    </row>
    <row r="844" spans="1:11" ht="12.75">
      <c r="A844" s="61"/>
      <c r="B844" s="62"/>
      <c r="C844" s="62"/>
      <c r="D844" s="62"/>
      <c r="E844" s="62"/>
      <c r="F844" s="62"/>
      <c r="G844" s="62"/>
      <c r="H844" s="62"/>
      <c r="I844" s="62"/>
      <c r="J844" s="62"/>
      <c r="K844" s="62"/>
    </row>
    <row r="845" spans="1:11" ht="12.75">
      <c r="A845" s="61"/>
      <c r="B845" s="62"/>
      <c r="C845" s="62"/>
      <c r="D845" s="62"/>
      <c r="E845" s="62"/>
      <c r="F845" s="62"/>
      <c r="G845" s="62"/>
      <c r="H845" s="62"/>
      <c r="I845" s="62"/>
      <c r="J845" s="62"/>
      <c r="K845" s="62"/>
    </row>
    <row r="846" spans="1:11" ht="12.75">
      <c r="A846" s="61"/>
      <c r="B846" s="62"/>
      <c r="C846" s="62"/>
      <c r="D846" s="62"/>
      <c r="E846" s="62"/>
      <c r="F846" s="62"/>
      <c r="G846" s="62"/>
      <c r="H846" s="62"/>
      <c r="I846" s="62"/>
      <c r="J846" s="62"/>
      <c r="K846" s="62"/>
    </row>
    <row r="847" spans="1:11" ht="12.75">
      <c r="A847" s="61"/>
      <c r="B847" s="62"/>
      <c r="C847" s="62"/>
      <c r="D847" s="62"/>
      <c r="E847" s="62"/>
      <c r="F847" s="62"/>
      <c r="G847" s="62"/>
      <c r="H847" s="62"/>
      <c r="I847" s="62"/>
      <c r="J847" s="62"/>
      <c r="K847" s="62"/>
    </row>
    <row r="848" spans="1:11" ht="12.75">
      <c r="A848" s="61"/>
      <c r="B848" s="62"/>
      <c r="C848" s="62"/>
      <c r="D848" s="62"/>
      <c r="E848" s="62"/>
      <c r="F848" s="62"/>
      <c r="G848" s="62"/>
      <c r="H848" s="62"/>
      <c r="I848" s="62"/>
      <c r="J848" s="62"/>
      <c r="K848" s="62"/>
    </row>
    <row r="849" spans="1:11" ht="12.75">
      <c r="A849" s="61"/>
      <c r="B849" s="62"/>
      <c r="C849" s="62"/>
      <c r="D849" s="62"/>
      <c r="E849" s="62"/>
      <c r="F849" s="62"/>
      <c r="G849" s="62"/>
      <c r="H849" s="62"/>
      <c r="I849" s="62"/>
      <c r="J849" s="62"/>
      <c r="K849" s="62"/>
    </row>
    <row r="850" spans="1:11" ht="12.75">
      <c r="A850" s="61"/>
      <c r="B850" s="62"/>
      <c r="C850" s="62"/>
      <c r="D850" s="62"/>
      <c r="E850" s="62"/>
      <c r="F850" s="62"/>
      <c r="G850" s="62"/>
      <c r="H850" s="62"/>
      <c r="I850" s="62"/>
      <c r="J850" s="62"/>
      <c r="K850" s="62"/>
    </row>
    <row r="851" spans="1:11" ht="12.75">
      <c r="A851" s="61"/>
      <c r="B851" s="62"/>
      <c r="C851" s="62"/>
      <c r="D851" s="62"/>
      <c r="E851" s="62"/>
      <c r="F851" s="62"/>
      <c r="G851" s="62"/>
      <c r="H851" s="62"/>
      <c r="I851" s="62"/>
      <c r="J851" s="62"/>
      <c r="K851" s="62"/>
    </row>
    <row r="852" spans="1:11" ht="12.75">
      <c r="A852" s="61"/>
      <c r="B852" s="62"/>
      <c r="C852" s="62"/>
      <c r="D852" s="62"/>
      <c r="E852" s="62"/>
      <c r="F852" s="62"/>
      <c r="G852" s="62"/>
      <c r="H852" s="62"/>
      <c r="I852" s="62"/>
      <c r="J852" s="62"/>
      <c r="K852" s="62"/>
    </row>
    <row r="853" spans="1:11" ht="12.75">
      <c r="A853" s="61"/>
      <c r="B853" s="62"/>
      <c r="C853" s="62"/>
      <c r="D853" s="62"/>
      <c r="E853" s="62"/>
      <c r="F853" s="62"/>
      <c r="G853" s="62"/>
      <c r="H853" s="62"/>
      <c r="I853" s="62"/>
      <c r="J853" s="62"/>
      <c r="K853" s="62"/>
    </row>
    <row r="854" spans="1:11" ht="12.75">
      <c r="A854" s="61"/>
      <c r="B854" s="62"/>
      <c r="C854" s="62"/>
      <c r="D854" s="62"/>
      <c r="E854" s="62"/>
      <c r="F854" s="62"/>
      <c r="G854" s="62"/>
      <c r="H854" s="62"/>
      <c r="I854" s="62"/>
      <c r="J854" s="62"/>
      <c r="K854" s="62"/>
    </row>
    <row r="855" spans="1:11" ht="12.75">
      <c r="A855" s="61"/>
      <c r="B855" s="62"/>
      <c r="C855" s="62"/>
      <c r="D855" s="62"/>
      <c r="E855" s="62"/>
      <c r="F855" s="62"/>
      <c r="G855" s="62"/>
      <c r="H855" s="62"/>
      <c r="I855" s="62"/>
      <c r="J855" s="62"/>
      <c r="K855" s="62"/>
    </row>
    <row r="856" spans="1:11" ht="12.75">
      <c r="A856" s="61"/>
      <c r="B856" s="62"/>
      <c r="C856" s="62"/>
      <c r="D856" s="62"/>
      <c r="E856" s="62"/>
      <c r="F856" s="62"/>
      <c r="G856" s="62"/>
      <c r="H856" s="62"/>
      <c r="I856" s="62"/>
      <c r="J856" s="62"/>
      <c r="K856" s="62"/>
    </row>
    <row r="857" spans="1:11" ht="12.75">
      <c r="A857" s="61"/>
      <c r="B857" s="62"/>
      <c r="C857" s="62"/>
      <c r="D857" s="62"/>
      <c r="E857" s="62"/>
      <c r="F857" s="62"/>
      <c r="G857" s="62"/>
      <c r="H857" s="62"/>
      <c r="I857" s="62"/>
      <c r="J857" s="62"/>
      <c r="K857" s="62"/>
    </row>
    <row r="858" spans="1:11" ht="12.75">
      <c r="A858" s="61"/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1" ht="12.75">
      <c r="A859" s="61"/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1:11" ht="12.75">
      <c r="A860" s="61"/>
      <c r="B860" s="62"/>
      <c r="C860" s="62"/>
      <c r="D860" s="62"/>
      <c r="E860" s="62"/>
      <c r="F860" s="62"/>
      <c r="G860" s="62"/>
      <c r="H860" s="62"/>
      <c r="I860" s="62"/>
      <c r="J860" s="62"/>
      <c r="K860" s="62"/>
    </row>
    <row r="861" spans="1:11" ht="12.75">
      <c r="A861" s="61"/>
      <c r="B861" s="62"/>
      <c r="C861" s="62"/>
      <c r="D861" s="62"/>
      <c r="E861" s="62"/>
      <c r="F861" s="62"/>
      <c r="G861" s="62"/>
      <c r="H861" s="62"/>
      <c r="I861" s="62"/>
      <c r="J861" s="62"/>
      <c r="K861" s="62"/>
    </row>
    <row r="862" spans="1:11" ht="12.75">
      <c r="A862" s="61"/>
      <c r="B862" s="62"/>
      <c r="C862" s="62"/>
      <c r="D862" s="62"/>
      <c r="E862" s="62"/>
      <c r="F862" s="62"/>
      <c r="G862" s="62"/>
      <c r="H862" s="62"/>
      <c r="I862" s="62"/>
      <c r="J862" s="62"/>
      <c r="K862" s="62"/>
    </row>
    <row r="863" spans="1:11" ht="12.75">
      <c r="A863" s="61"/>
      <c r="B863" s="62"/>
      <c r="C863" s="62"/>
      <c r="D863" s="62"/>
      <c r="E863" s="62"/>
      <c r="F863" s="62"/>
      <c r="G863" s="62"/>
      <c r="H863" s="62"/>
      <c r="I863" s="62"/>
      <c r="J863" s="62"/>
      <c r="K863" s="62"/>
    </row>
    <row r="864" spans="1:11" ht="12.75">
      <c r="A864" s="61"/>
      <c r="B864" s="62"/>
      <c r="C864" s="62"/>
      <c r="D864" s="62"/>
      <c r="E864" s="62"/>
      <c r="F864" s="62"/>
      <c r="G864" s="62"/>
      <c r="H864" s="62"/>
      <c r="I864" s="62"/>
      <c r="J864" s="62"/>
      <c r="K864" s="62"/>
    </row>
    <row r="865" spans="1:11" ht="12.75">
      <c r="A865" s="61"/>
      <c r="B865" s="62"/>
      <c r="C865" s="62"/>
      <c r="D865" s="62"/>
      <c r="E865" s="62"/>
      <c r="F865" s="62"/>
      <c r="G865" s="62"/>
      <c r="H865" s="62"/>
      <c r="I865" s="62"/>
      <c r="J865" s="62"/>
      <c r="K865" s="62"/>
    </row>
    <row r="866" spans="1:11" ht="12.75">
      <c r="A866" s="61"/>
      <c r="B866" s="62"/>
      <c r="C866" s="62"/>
      <c r="D866" s="62"/>
      <c r="E866" s="62"/>
      <c r="F866" s="62"/>
      <c r="G866" s="62"/>
      <c r="H866" s="62"/>
      <c r="I866" s="62"/>
      <c r="J866" s="62"/>
      <c r="K866" s="62"/>
    </row>
    <row r="867" spans="1:11" ht="12.75">
      <c r="A867" s="61"/>
      <c r="B867" s="62"/>
      <c r="C867" s="62"/>
      <c r="D867" s="62"/>
      <c r="E867" s="62"/>
      <c r="F867" s="62"/>
      <c r="G867" s="62"/>
      <c r="H867" s="62"/>
      <c r="I867" s="62"/>
      <c r="J867" s="62"/>
      <c r="K867" s="62"/>
    </row>
    <row r="868" spans="1:11" ht="12.75">
      <c r="A868" s="61"/>
      <c r="B868" s="62"/>
      <c r="C868" s="62"/>
      <c r="D868" s="62"/>
      <c r="E868" s="62"/>
      <c r="F868" s="62"/>
      <c r="G868" s="62"/>
      <c r="H868" s="62"/>
      <c r="I868" s="62"/>
      <c r="J868" s="62"/>
      <c r="K868" s="62"/>
    </row>
    <row r="869" spans="1:11" ht="12.75">
      <c r="A869" s="61"/>
      <c r="B869" s="62"/>
      <c r="C869" s="62"/>
      <c r="D869" s="62"/>
      <c r="E869" s="62"/>
      <c r="F869" s="62"/>
      <c r="G869" s="62"/>
      <c r="H869" s="62"/>
      <c r="I869" s="62"/>
      <c r="J869" s="62"/>
      <c r="K869" s="62"/>
    </row>
    <row r="870" spans="1:11" ht="12.75">
      <c r="A870" s="61"/>
      <c r="B870" s="62"/>
      <c r="C870" s="62"/>
      <c r="D870" s="62"/>
      <c r="E870" s="62"/>
      <c r="F870" s="62"/>
      <c r="G870" s="62"/>
      <c r="H870" s="62"/>
      <c r="I870" s="62"/>
      <c r="J870" s="62"/>
      <c r="K870" s="62"/>
    </row>
    <row r="871" spans="1:11" ht="12.75">
      <c r="A871" s="61"/>
      <c r="B871" s="62"/>
      <c r="C871" s="62"/>
      <c r="D871" s="62"/>
      <c r="E871" s="62"/>
      <c r="F871" s="62"/>
      <c r="G871" s="62"/>
      <c r="H871" s="62"/>
      <c r="I871" s="62"/>
      <c r="J871" s="62"/>
      <c r="K871" s="62"/>
    </row>
    <row r="872" spans="1:11" ht="12.75">
      <c r="A872" s="61"/>
      <c r="B872" s="62"/>
      <c r="C872" s="62"/>
      <c r="D872" s="62"/>
      <c r="E872" s="62"/>
      <c r="F872" s="62"/>
      <c r="G872" s="62"/>
      <c r="H872" s="62"/>
      <c r="I872" s="62"/>
      <c r="J872" s="62"/>
      <c r="K872" s="62"/>
    </row>
    <row r="873" spans="1:11" ht="12.75">
      <c r="A873" s="61"/>
      <c r="B873" s="62"/>
      <c r="C873" s="62"/>
      <c r="D873" s="62"/>
      <c r="E873" s="62"/>
      <c r="F873" s="62"/>
      <c r="G873" s="62"/>
      <c r="H873" s="62"/>
      <c r="I873" s="62"/>
      <c r="J873" s="62"/>
      <c r="K873" s="62"/>
    </row>
    <row r="874" spans="1:11" ht="12.75">
      <c r="A874" s="61"/>
      <c r="B874" s="62"/>
      <c r="C874" s="62"/>
      <c r="D874" s="62"/>
      <c r="E874" s="62"/>
      <c r="F874" s="62"/>
      <c r="G874" s="62"/>
      <c r="H874" s="62"/>
      <c r="I874" s="62"/>
      <c r="J874" s="62"/>
      <c r="K874" s="62"/>
    </row>
    <row r="875" spans="1:11" ht="12.75">
      <c r="A875" s="61"/>
      <c r="B875" s="62"/>
      <c r="C875" s="62"/>
      <c r="D875" s="62"/>
      <c r="E875" s="62"/>
      <c r="F875" s="62"/>
      <c r="G875" s="62"/>
      <c r="H875" s="62"/>
      <c r="I875" s="62"/>
      <c r="J875" s="62"/>
      <c r="K875" s="62"/>
    </row>
    <row r="876" spans="1:11" ht="12.75">
      <c r="A876" s="61"/>
      <c r="B876" s="62"/>
      <c r="C876" s="62"/>
      <c r="D876" s="62"/>
      <c r="E876" s="62"/>
      <c r="F876" s="62"/>
      <c r="G876" s="62"/>
      <c r="H876" s="62"/>
      <c r="I876" s="62"/>
      <c r="J876" s="62"/>
      <c r="K876" s="62"/>
    </row>
    <row r="877" spans="1:11" ht="12.75">
      <c r="A877" s="61"/>
      <c r="B877" s="62"/>
      <c r="C877" s="62"/>
      <c r="D877" s="62"/>
      <c r="E877" s="62"/>
      <c r="F877" s="62"/>
      <c r="G877" s="62"/>
      <c r="H877" s="62"/>
      <c r="I877" s="62"/>
      <c r="J877" s="62"/>
      <c r="K877" s="62"/>
    </row>
    <row r="878" spans="1:11" ht="12.75">
      <c r="A878" s="61"/>
      <c r="B878" s="62"/>
      <c r="C878" s="62"/>
      <c r="D878" s="62"/>
      <c r="E878" s="62"/>
      <c r="F878" s="62"/>
      <c r="G878" s="62"/>
      <c r="H878" s="62"/>
      <c r="I878" s="62"/>
      <c r="J878" s="62"/>
      <c r="K878" s="62"/>
    </row>
    <row r="879" spans="1:11" ht="12.75">
      <c r="A879" s="61"/>
      <c r="B879" s="62"/>
      <c r="C879" s="62"/>
      <c r="D879" s="62"/>
      <c r="E879" s="62"/>
      <c r="F879" s="62"/>
      <c r="G879" s="62"/>
      <c r="H879" s="62"/>
      <c r="I879" s="62"/>
      <c r="J879" s="62"/>
      <c r="K879" s="62"/>
    </row>
    <row r="880" spans="1:11" ht="12.75">
      <c r="A880" s="61"/>
      <c r="B880" s="62"/>
      <c r="C880" s="62"/>
      <c r="D880" s="62"/>
      <c r="E880" s="62"/>
      <c r="F880" s="62"/>
      <c r="G880" s="62"/>
      <c r="H880" s="62"/>
      <c r="I880" s="62"/>
      <c r="J880" s="62"/>
      <c r="K880" s="62"/>
    </row>
    <row r="881" spans="1:11" ht="12.75">
      <c r="A881" s="61"/>
      <c r="B881" s="62"/>
      <c r="C881" s="62"/>
      <c r="D881" s="62"/>
      <c r="E881" s="62"/>
      <c r="F881" s="62"/>
      <c r="G881" s="62"/>
      <c r="H881" s="62"/>
      <c r="I881" s="62"/>
      <c r="J881" s="62"/>
      <c r="K881" s="62"/>
    </row>
    <row r="882" spans="1:11" ht="12.75">
      <c r="A882" s="61"/>
      <c r="B882" s="62"/>
      <c r="C882" s="62"/>
      <c r="D882" s="62"/>
      <c r="E882" s="62"/>
      <c r="F882" s="62"/>
      <c r="G882" s="62"/>
      <c r="H882" s="62"/>
      <c r="I882" s="62"/>
      <c r="J882" s="62"/>
      <c r="K882" s="62"/>
    </row>
    <row r="883" spans="1:11" ht="12.75">
      <c r="A883" s="61"/>
      <c r="B883" s="62"/>
      <c r="C883" s="62"/>
      <c r="D883" s="62"/>
      <c r="E883" s="62"/>
      <c r="F883" s="62"/>
      <c r="G883" s="62"/>
      <c r="H883" s="62"/>
      <c r="I883" s="62"/>
      <c r="J883" s="62"/>
      <c r="K883" s="62"/>
    </row>
    <row r="884" spans="1:11" ht="12.75">
      <c r="A884" s="61"/>
      <c r="B884" s="62"/>
      <c r="C884" s="62"/>
      <c r="D884" s="62"/>
      <c r="E884" s="62"/>
      <c r="F884" s="62"/>
      <c r="G884" s="62"/>
      <c r="H884" s="62"/>
      <c r="I884" s="62"/>
      <c r="J884" s="62"/>
      <c r="K884" s="62"/>
    </row>
    <row r="885" spans="1:11" ht="12.75">
      <c r="A885" s="61"/>
      <c r="B885" s="62"/>
      <c r="C885" s="62"/>
      <c r="D885" s="62"/>
      <c r="E885" s="62"/>
      <c r="F885" s="62"/>
      <c r="G885" s="62"/>
      <c r="H885" s="62"/>
      <c r="I885" s="62"/>
      <c r="J885" s="62"/>
      <c r="K885" s="62"/>
    </row>
    <row r="886" spans="1:11" ht="12.75">
      <c r="A886" s="61"/>
      <c r="B886" s="62"/>
      <c r="C886" s="62"/>
      <c r="D886" s="62"/>
      <c r="E886" s="62"/>
      <c r="F886" s="62"/>
      <c r="G886" s="62"/>
      <c r="H886" s="62"/>
      <c r="I886" s="62"/>
      <c r="J886" s="62"/>
      <c r="K886" s="62"/>
    </row>
    <row r="887" spans="1:11" ht="12.75">
      <c r="A887" s="61"/>
      <c r="B887" s="62"/>
      <c r="C887" s="62"/>
      <c r="D887" s="62"/>
      <c r="E887" s="62"/>
      <c r="F887" s="62"/>
      <c r="G887" s="62"/>
      <c r="H887" s="62"/>
      <c r="I887" s="62"/>
      <c r="J887" s="62"/>
      <c r="K887" s="62"/>
    </row>
    <row r="888" spans="1:11" ht="12.75">
      <c r="A888" s="61"/>
      <c r="B888" s="62"/>
      <c r="C888" s="62"/>
      <c r="D888" s="62"/>
      <c r="E888" s="62"/>
      <c r="F888" s="62"/>
      <c r="G888" s="62"/>
      <c r="H888" s="62"/>
      <c r="I888" s="62"/>
      <c r="J888" s="62"/>
      <c r="K888" s="62"/>
    </row>
    <row r="889" spans="1:11" ht="12.75">
      <c r="A889" s="61"/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1:11" ht="12.75">
      <c r="A890" s="61"/>
      <c r="B890" s="62"/>
      <c r="C890" s="62"/>
      <c r="D890" s="62"/>
      <c r="E890" s="62"/>
      <c r="F890" s="62"/>
      <c r="G890" s="62"/>
      <c r="H890" s="62"/>
      <c r="I890" s="62"/>
      <c r="J890" s="62"/>
      <c r="K890" s="62"/>
    </row>
    <row r="891" spans="1:11" ht="12.75">
      <c r="A891" s="61"/>
      <c r="B891" s="62"/>
      <c r="C891" s="62"/>
      <c r="D891" s="62"/>
      <c r="E891" s="62"/>
      <c r="F891" s="62"/>
      <c r="G891" s="62"/>
      <c r="H891" s="62"/>
      <c r="I891" s="62"/>
      <c r="J891" s="62"/>
      <c r="K891" s="62"/>
    </row>
    <row r="892" spans="1:11" ht="12.75">
      <c r="A892" s="61"/>
      <c r="B892" s="62"/>
      <c r="C892" s="62"/>
      <c r="D892" s="62"/>
      <c r="E892" s="62"/>
      <c r="F892" s="62"/>
      <c r="G892" s="62"/>
      <c r="H892" s="62"/>
      <c r="I892" s="62"/>
      <c r="J892" s="62"/>
      <c r="K892" s="62"/>
    </row>
    <row r="893" spans="1:11" ht="12.75">
      <c r="A893" s="61"/>
      <c r="B893" s="62"/>
      <c r="C893" s="62"/>
      <c r="D893" s="62"/>
      <c r="E893" s="62"/>
      <c r="F893" s="62"/>
      <c r="G893" s="62"/>
      <c r="H893" s="62"/>
      <c r="I893" s="62"/>
      <c r="J893" s="62"/>
      <c r="K893" s="62"/>
    </row>
    <row r="894" spans="1:11" ht="12.75">
      <c r="A894" s="61"/>
      <c r="B894" s="62"/>
      <c r="C894" s="62"/>
      <c r="D894" s="62"/>
      <c r="E894" s="62"/>
      <c r="F894" s="62"/>
      <c r="G894" s="62"/>
      <c r="H894" s="62"/>
      <c r="I894" s="62"/>
      <c r="J894" s="62"/>
      <c r="K894" s="62"/>
    </row>
    <row r="895" spans="1:11" ht="12.75">
      <c r="A895" s="61"/>
      <c r="B895" s="62"/>
      <c r="C895" s="62"/>
      <c r="D895" s="62"/>
      <c r="E895" s="62"/>
      <c r="F895" s="62"/>
      <c r="G895" s="62"/>
      <c r="H895" s="62"/>
      <c r="I895" s="62"/>
      <c r="J895" s="62"/>
      <c r="K895" s="62"/>
    </row>
    <row r="896" spans="1:11" ht="12.75">
      <c r="A896" s="61"/>
      <c r="B896" s="62"/>
      <c r="C896" s="62"/>
      <c r="D896" s="62"/>
      <c r="E896" s="62"/>
      <c r="F896" s="62"/>
      <c r="G896" s="62"/>
      <c r="H896" s="62"/>
      <c r="I896" s="62"/>
      <c r="J896" s="62"/>
      <c r="K896" s="62"/>
    </row>
    <row r="897" spans="1:11" ht="12.75">
      <c r="A897" s="61"/>
      <c r="B897" s="62"/>
      <c r="C897" s="62"/>
      <c r="D897" s="62"/>
      <c r="E897" s="62"/>
      <c r="F897" s="62"/>
      <c r="G897" s="62"/>
      <c r="H897" s="62"/>
      <c r="I897" s="62"/>
      <c r="J897" s="62"/>
      <c r="K897" s="62"/>
    </row>
    <row r="898" spans="1:11" ht="12.75">
      <c r="A898" s="61"/>
      <c r="B898" s="62"/>
      <c r="C898" s="62"/>
      <c r="D898" s="62"/>
      <c r="E898" s="62"/>
      <c r="F898" s="62"/>
      <c r="G898" s="62"/>
      <c r="H898" s="62"/>
      <c r="I898" s="62"/>
      <c r="J898" s="62"/>
      <c r="K898" s="62"/>
    </row>
    <row r="899" spans="1:11" ht="12.75">
      <c r="A899" s="61"/>
      <c r="B899" s="62"/>
      <c r="C899" s="62"/>
      <c r="D899" s="62"/>
      <c r="E899" s="62"/>
      <c r="F899" s="62"/>
      <c r="G899" s="62"/>
      <c r="H899" s="62"/>
      <c r="I899" s="62"/>
      <c r="J899" s="62"/>
      <c r="K899" s="62"/>
    </row>
    <row r="900" spans="1:11" ht="12.75">
      <c r="A900" s="61"/>
      <c r="B900" s="62"/>
      <c r="C900" s="62"/>
      <c r="D900" s="62"/>
      <c r="E900" s="62"/>
      <c r="F900" s="62"/>
      <c r="G900" s="62"/>
      <c r="H900" s="62"/>
      <c r="I900" s="62"/>
      <c r="J900" s="62"/>
      <c r="K900" s="62"/>
    </row>
    <row r="901" spans="1:11" ht="12.75">
      <c r="A901" s="61"/>
      <c r="B901" s="62"/>
      <c r="C901" s="62"/>
      <c r="D901" s="62"/>
      <c r="E901" s="62"/>
      <c r="F901" s="62"/>
      <c r="G901" s="62"/>
      <c r="H901" s="62"/>
      <c r="I901" s="62"/>
      <c r="J901" s="62"/>
      <c r="K901" s="62"/>
    </row>
    <row r="902" spans="1:11" ht="12.75">
      <c r="A902" s="61"/>
      <c r="B902" s="62"/>
      <c r="C902" s="62"/>
      <c r="D902" s="62"/>
      <c r="E902" s="62"/>
      <c r="F902" s="62"/>
      <c r="G902" s="62"/>
      <c r="H902" s="62"/>
      <c r="I902" s="62"/>
      <c r="J902" s="62"/>
      <c r="K902" s="62"/>
    </row>
    <row r="903" spans="1:11" ht="12.75">
      <c r="A903" s="61"/>
      <c r="B903" s="62"/>
      <c r="C903" s="62"/>
      <c r="D903" s="62"/>
      <c r="E903" s="62"/>
      <c r="F903" s="62"/>
      <c r="G903" s="62"/>
      <c r="H903" s="62"/>
      <c r="I903" s="62"/>
      <c r="J903" s="62"/>
      <c r="K903" s="62"/>
    </row>
    <row r="904" spans="1:11" ht="12.75">
      <c r="A904" s="61"/>
      <c r="B904" s="62"/>
      <c r="C904" s="62"/>
      <c r="D904" s="62"/>
      <c r="E904" s="62"/>
      <c r="F904" s="62"/>
      <c r="G904" s="62"/>
      <c r="H904" s="62"/>
      <c r="I904" s="62"/>
      <c r="J904" s="62"/>
      <c r="K904" s="62"/>
    </row>
    <row r="905" spans="1:11" ht="12.75">
      <c r="A905" s="61"/>
      <c r="B905" s="62"/>
      <c r="C905" s="62"/>
      <c r="D905" s="62"/>
      <c r="E905" s="62"/>
      <c r="F905" s="62"/>
      <c r="G905" s="62"/>
      <c r="H905" s="62"/>
      <c r="I905" s="62"/>
      <c r="J905" s="62"/>
      <c r="K905" s="62"/>
    </row>
    <row r="906" spans="1:11" ht="12.75">
      <c r="A906" s="61"/>
      <c r="B906" s="62"/>
      <c r="C906" s="62"/>
      <c r="D906" s="62"/>
      <c r="E906" s="62"/>
      <c r="F906" s="62"/>
      <c r="G906" s="62"/>
      <c r="H906" s="62"/>
      <c r="I906" s="62"/>
      <c r="J906" s="62"/>
      <c r="K906" s="62"/>
    </row>
    <row r="907" spans="1:11" ht="12.75">
      <c r="A907" s="61"/>
      <c r="B907" s="62"/>
      <c r="C907" s="62"/>
      <c r="D907" s="62"/>
      <c r="E907" s="62"/>
      <c r="F907" s="62"/>
      <c r="G907" s="62"/>
      <c r="H907" s="62"/>
      <c r="I907" s="62"/>
      <c r="J907" s="62"/>
      <c r="K907" s="62"/>
    </row>
    <row r="908" spans="1:11" ht="12.75">
      <c r="A908" s="61"/>
      <c r="B908" s="62"/>
      <c r="C908" s="62"/>
      <c r="D908" s="62"/>
      <c r="E908" s="62"/>
      <c r="F908" s="62"/>
      <c r="G908" s="62"/>
      <c r="H908" s="62"/>
      <c r="I908" s="62"/>
      <c r="J908" s="62"/>
      <c r="K908" s="62"/>
    </row>
    <row r="909" spans="1:11" ht="12.75">
      <c r="A909" s="61"/>
      <c r="B909" s="62"/>
      <c r="C909" s="62"/>
      <c r="D909" s="62"/>
      <c r="E909" s="62"/>
      <c r="F909" s="62"/>
      <c r="G909" s="62"/>
      <c r="H909" s="62"/>
      <c r="I909" s="62"/>
      <c r="J909" s="62"/>
      <c r="K909" s="62"/>
    </row>
    <row r="910" spans="1:11" ht="12.75">
      <c r="A910" s="61"/>
      <c r="B910" s="62"/>
      <c r="C910" s="62"/>
      <c r="D910" s="62"/>
      <c r="E910" s="62"/>
      <c r="F910" s="62"/>
      <c r="G910" s="62"/>
      <c r="H910" s="62"/>
      <c r="I910" s="62"/>
      <c r="J910" s="62"/>
      <c r="K910" s="62"/>
    </row>
    <row r="911" spans="1:11" ht="12.75">
      <c r="A911" s="61"/>
      <c r="B911" s="62"/>
      <c r="C911" s="62"/>
      <c r="D911" s="62"/>
      <c r="E911" s="62"/>
      <c r="F911" s="62"/>
      <c r="G911" s="62"/>
      <c r="H911" s="62"/>
      <c r="I911" s="62"/>
      <c r="J911" s="62"/>
      <c r="K911" s="62"/>
    </row>
    <row r="912" spans="1:11" ht="12.75">
      <c r="A912" s="61"/>
      <c r="B912" s="62"/>
      <c r="C912" s="62"/>
      <c r="D912" s="62"/>
      <c r="E912" s="62"/>
      <c r="F912" s="62"/>
      <c r="G912" s="62"/>
      <c r="H912" s="62"/>
      <c r="I912" s="62"/>
      <c r="J912" s="62"/>
      <c r="K912" s="62"/>
    </row>
    <row r="913" spans="1:11" ht="12.75">
      <c r="A913" s="61"/>
      <c r="B913" s="62"/>
      <c r="C913" s="62"/>
      <c r="D913" s="62"/>
      <c r="E913" s="62"/>
      <c r="F913" s="62"/>
      <c r="G913" s="62"/>
      <c r="H913" s="62"/>
      <c r="I913" s="62"/>
      <c r="J913" s="62"/>
      <c r="K913" s="62"/>
    </row>
    <row r="914" spans="1:11" ht="12.75">
      <c r="A914" s="61"/>
      <c r="B914" s="62"/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1" ht="12.75">
      <c r="A915" s="61"/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1" ht="12.75">
      <c r="A916" s="61"/>
      <c r="B916" s="62"/>
      <c r="C916" s="62"/>
      <c r="D916" s="62"/>
      <c r="E916" s="62"/>
      <c r="F916" s="62"/>
      <c r="G916" s="62"/>
      <c r="H916" s="62"/>
      <c r="I916" s="62"/>
      <c r="J916" s="62"/>
      <c r="K916" s="62"/>
    </row>
    <row r="917" spans="1:11" ht="12.75">
      <c r="A917" s="61"/>
      <c r="B917" s="62"/>
      <c r="C917" s="62"/>
      <c r="D917" s="62"/>
      <c r="E917" s="62"/>
      <c r="F917" s="62"/>
      <c r="G917" s="62"/>
      <c r="H917" s="62"/>
      <c r="I917" s="62"/>
      <c r="J917" s="62"/>
      <c r="K917" s="62"/>
    </row>
    <row r="918" spans="1:11" ht="12.75">
      <c r="A918" s="61"/>
      <c r="B918" s="62"/>
      <c r="C918" s="62"/>
      <c r="D918" s="62"/>
      <c r="E918" s="62"/>
      <c r="F918" s="62"/>
      <c r="G918" s="62"/>
      <c r="H918" s="62"/>
      <c r="I918" s="62"/>
      <c r="J918" s="62"/>
      <c r="K918" s="62"/>
    </row>
    <row r="919" spans="1:11" ht="12.75">
      <c r="A919" s="61"/>
      <c r="B919" s="62"/>
      <c r="C919" s="62"/>
      <c r="D919" s="62"/>
      <c r="E919" s="62"/>
      <c r="F919" s="62"/>
      <c r="G919" s="62"/>
      <c r="H919" s="62"/>
      <c r="I919" s="62"/>
      <c r="J919" s="62"/>
      <c r="K919" s="62"/>
    </row>
    <row r="920" spans="1:11" ht="12.75">
      <c r="A920" s="61"/>
      <c r="B920" s="62"/>
      <c r="C920" s="62"/>
      <c r="D920" s="62"/>
      <c r="E920" s="62"/>
      <c r="F920" s="62"/>
      <c r="G920" s="62"/>
      <c r="H920" s="62"/>
      <c r="I920" s="62"/>
      <c r="J920" s="62"/>
      <c r="K920" s="62"/>
    </row>
    <row r="921" spans="1:11" ht="12.75">
      <c r="A921" s="61"/>
      <c r="B921" s="62"/>
      <c r="C921" s="62"/>
      <c r="D921" s="62"/>
      <c r="E921" s="62"/>
      <c r="F921" s="62"/>
      <c r="G921" s="62"/>
      <c r="H921" s="62"/>
      <c r="I921" s="62"/>
      <c r="J921" s="62"/>
      <c r="K921" s="62"/>
    </row>
    <row r="922" spans="1:11" ht="12.75">
      <c r="A922" s="61"/>
      <c r="B922" s="62"/>
      <c r="C922" s="62"/>
      <c r="D922" s="62"/>
      <c r="E922" s="62"/>
      <c r="F922" s="62"/>
      <c r="G922" s="62"/>
      <c r="H922" s="62"/>
      <c r="I922" s="62"/>
      <c r="J922" s="62"/>
      <c r="K922" s="62"/>
    </row>
    <row r="923" spans="1:11" ht="12.75">
      <c r="A923" s="61"/>
      <c r="B923" s="62"/>
      <c r="C923" s="62"/>
      <c r="D923" s="62"/>
      <c r="E923" s="62"/>
      <c r="F923" s="62"/>
      <c r="G923" s="62"/>
      <c r="H923" s="62"/>
      <c r="I923" s="62"/>
      <c r="J923" s="62"/>
      <c r="K923" s="62"/>
    </row>
    <row r="924" spans="1:11" ht="12.75">
      <c r="A924" s="61"/>
      <c r="B924" s="62"/>
      <c r="C924" s="62"/>
      <c r="D924" s="62"/>
      <c r="E924" s="62"/>
      <c r="F924" s="62"/>
      <c r="G924" s="62"/>
      <c r="H924" s="62"/>
      <c r="I924" s="62"/>
      <c r="J924" s="62"/>
      <c r="K924" s="62"/>
    </row>
    <row r="925" spans="1:11" ht="12.75">
      <c r="A925" s="61"/>
      <c r="B925" s="62"/>
      <c r="C925" s="62"/>
      <c r="D925" s="62"/>
      <c r="E925" s="62"/>
      <c r="F925" s="62"/>
      <c r="G925" s="62"/>
      <c r="H925" s="62"/>
      <c r="I925" s="62"/>
      <c r="J925" s="62"/>
      <c r="K925" s="62"/>
    </row>
    <row r="926" spans="1:11" ht="12.75">
      <c r="A926" s="61"/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1:11" ht="12.75">
      <c r="A927" s="61"/>
      <c r="B927" s="62"/>
      <c r="C927" s="62"/>
      <c r="D927" s="62"/>
      <c r="E927" s="62"/>
      <c r="F927" s="62"/>
      <c r="G927" s="62"/>
      <c r="H927" s="62"/>
      <c r="I927" s="62"/>
      <c r="J927" s="62"/>
      <c r="K927" s="62"/>
    </row>
    <row r="928" spans="1:11" ht="12.75">
      <c r="A928" s="61"/>
      <c r="B928" s="62"/>
      <c r="C928" s="62"/>
      <c r="D928" s="62"/>
      <c r="E928" s="62"/>
      <c r="F928" s="62"/>
      <c r="G928" s="62"/>
      <c r="H928" s="62"/>
      <c r="I928" s="62"/>
      <c r="J928" s="62"/>
      <c r="K928" s="62"/>
    </row>
    <row r="929" spans="1:11" ht="12.75">
      <c r="A929" s="61"/>
      <c r="B929" s="62"/>
      <c r="C929" s="62"/>
      <c r="D929" s="62"/>
      <c r="E929" s="62"/>
      <c r="F929" s="62"/>
      <c r="G929" s="62"/>
      <c r="H929" s="62"/>
      <c r="I929" s="62"/>
      <c r="J929" s="62"/>
      <c r="K929" s="62"/>
    </row>
    <row r="930" spans="1:11" ht="12.75">
      <c r="A930" s="61"/>
      <c r="B930" s="62"/>
      <c r="C930" s="62"/>
      <c r="D930" s="62"/>
      <c r="E930" s="62"/>
      <c r="F930" s="62"/>
      <c r="G930" s="62"/>
      <c r="H930" s="62"/>
      <c r="I930" s="62"/>
      <c r="J930" s="62"/>
      <c r="K930" s="62"/>
    </row>
    <row r="931" spans="1:11" ht="12.75">
      <c r="A931" s="61"/>
      <c r="B931" s="62"/>
      <c r="C931" s="62"/>
      <c r="D931" s="62"/>
      <c r="E931" s="62"/>
      <c r="F931" s="62"/>
      <c r="G931" s="62"/>
      <c r="H931" s="62"/>
      <c r="I931" s="62"/>
      <c r="J931" s="62"/>
      <c r="K931" s="62"/>
    </row>
    <row r="932" spans="1:11" ht="12.75">
      <c r="A932" s="61"/>
      <c r="B932" s="62"/>
      <c r="C932" s="62"/>
      <c r="D932" s="62"/>
      <c r="E932" s="62"/>
      <c r="F932" s="62"/>
      <c r="G932" s="62"/>
      <c r="H932" s="62"/>
      <c r="I932" s="62"/>
      <c r="J932" s="62"/>
      <c r="K932" s="62"/>
    </row>
    <row r="933" spans="1:11" ht="12.75">
      <c r="A933" s="61"/>
      <c r="B933" s="62"/>
      <c r="C933" s="62"/>
      <c r="D933" s="62"/>
      <c r="E933" s="62"/>
      <c r="F933" s="62"/>
      <c r="G933" s="62"/>
      <c r="H933" s="62"/>
      <c r="I933" s="62"/>
      <c r="J933" s="62"/>
      <c r="K933" s="62"/>
    </row>
    <row r="934" spans="1:11" ht="12.75">
      <c r="A934" s="61"/>
      <c r="B934" s="62"/>
      <c r="C934" s="62"/>
      <c r="D934" s="62"/>
      <c r="E934" s="62"/>
      <c r="F934" s="62"/>
      <c r="G934" s="62"/>
      <c r="H934" s="62"/>
      <c r="I934" s="62"/>
      <c r="J934" s="62"/>
      <c r="K934" s="62"/>
    </row>
    <row r="935" spans="1:11" ht="12.75">
      <c r="A935" s="61"/>
      <c r="B935" s="62"/>
      <c r="C935" s="62"/>
      <c r="D935" s="62"/>
      <c r="E935" s="62"/>
      <c r="F935" s="62"/>
      <c r="G935" s="62"/>
      <c r="H935" s="62"/>
      <c r="I935" s="62"/>
      <c r="J935" s="62"/>
      <c r="K935" s="62"/>
    </row>
    <row r="936" spans="1:11" ht="12.75">
      <c r="A936" s="61"/>
      <c r="B936" s="62"/>
      <c r="C936" s="62"/>
      <c r="D936" s="62"/>
      <c r="E936" s="62"/>
      <c r="F936" s="62"/>
      <c r="G936" s="62"/>
      <c r="H936" s="62"/>
      <c r="I936" s="62"/>
      <c r="J936" s="62"/>
      <c r="K936" s="62"/>
    </row>
    <row r="937" spans="1:11" ht="12.75">
      <c r="A937" s="61"/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1:11" ht="12.75">
      <c r="A938" s="61"/>
      <c r="B938" s="62"/>
      <c r="C938" s="62"/>
      <c r="D938" s="62"/>
      <c r="E938" s="62"/>
      <c r="F938" s="62"/>
      <c r="G938" s="62"/>
      <c r="H938" s="62"/>
      <c r="I938" s="62"/>
      <c r="J938" s="62"/>
      <c r="K938" s="62"/>
    </row>
    <row r="939" spans="1:11" ht="12.75">
      <c r="A939" s="61"/>
      <c r="B939" s="62"/>
      <c r="C939" s="62"/>
      <c r="D939" s="62"/>
      <c r="E939" s="62"/>
      <c r="F939" s="62"/>
      <c r="G939" s="62"/>
      <c r="H939" s="62"/>
      <c r="I939" s="62"/>
      <c r="J939" s="62"/>
      <c r="K939" s="62"/>
    </row>
    <row r="940" spans="1:11" ht="12.75">
      <c r="A940" s="61"/>
      <c r="B940" s="62"/>
      <c r="C940" s="62"/>
      <c r="D940" s="62"/>
      <c r="E940" s="62"/>
      <c r="F940" s="62"/>
      <c r="G940" s="62"/>
      <c r="H940" s="62"/>
      <c r="I940" s="62"/>
      <c r="J940" s="62"/>
      <c r="K940" s="62"/>
    </row>
    <row r="941" spans="1:11" ht="12.75">
      <c r="A941" s="61"/>
      <c r="B941" s="62"/>
      <c r="C941" s="62"/>
      <c r="D941" s="62"/>
      <c r="E941" s="62"/>
      <c r="F941" s="62"/>
      <c r="G941" s="62"/>
      <c r="H941" s="62"/>
      <c r="I941" s="62"/>
      <c r="J941" s="62"/>
      <c r="K941" s="62"/>
    </row>
    <row r="942" spans="1:11" ht="12.75">
      <c r="A942" s="61"/>
      <c r="B942" s="62"/>
      <c r="C942" s="62"/>
      <c r="D942" s="62"/>
      <c r="E942" s="62"/>
      <c r="F942" s="62"/>
      <c r="G942" s="62"/>
      <c r="H942" s="62"/>
      <c r="I942" s="62"/>
      <c r="J942" s="62"/>
      <c r="K942" s="62"/>
    </row>
    <row r="943" spans="1:11" ht="12.75">
      <c r="A943" s="61"/>
      <c r="B943" s="62"/>
      <c r="C943" s="62"/>
      <c r="D943" s="62"/>
      <c r="E943" s="62"/>
      <c r="F943" s="62"/>
      <c r="G943" s="62"/>
      <c r="H943" s="62"/>
      <c r="I943" s="62"/>
      <c r="J943" s="62"/>
      <c r="K943" s="62"/>
    </row>
    <row r="944" spans="1:11" ht="12.75">
      <c r="A944" s="61"/>
      <c r="B944" s="62"/>
      <c r="C944" s="62"/>
      <c r="D944" s="62"/>
      <c r="E944" s="62"/>
      <c r="F944" s="62"/>
      <c r="G944" s="62"/>
      <c r="H944" s="62"/>
      <c r="I944" s="62"/>
      <c r="J944" s="62"/>
      <c r="K944" s="62"/>
    </row>
    <row r="945" spans="1:11" ht="12.75">
      <c r="A945" s="61"/>
      <c r="B945" s="62"/>
      <c r="C945" s="62"/>
      <c r="D945" s="62"/>
      <c r="E945" s="62"/>
      <c r="F945" s="62"/>
      <c r="G945" s="62"/>
      <c r="H945" s="62"/>
      <c r="I945" s="62"/>
      <c r="J945" s="62"/>
      <c r="K945" s="62"/>
    </row>
    <row r="946" spans="1:11" ht="12.75">
      <c r="A946" s="61"/>
      <c r="B946" s="62"/>
      <c r="C946" s="62"/>
      <c r="D946" s="62"/>
      <c r="E946" s="62"/>
      <c r="F946" s="62"/>
      <c r="G946" s="62"/>
      <c r="H946" s="62"/>
      <c r="I946" s="62"/>
      <c r="J946" s="62"/>
      <c r="K946" s="62"/>
    </row>
    <row r="947" spans="1:11" ht="12.75">
      <c r="A947" s="61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ht="12.75">
      <c r="A948" s="61"/>
      <c r="B948" s="62"/>
      <c r="C948" s="62"/>
      <c r="D948" s="62"/>
      <c r="E948" s="62"/>
      <c r="F948" s="62"/>
      <c r="G948" s="62"/>
      <c r="H948" s="62"/>
      <c r="I948" s="62"/>
      <c r="J948" s="62"/>
      <c r="K948" s="62"/>
    </row>
    <row r="949" spans="1:11" ht="12.75">
      <c r="A949" s="61"/>
      <c r="B949" s="62"/>
      <c r="C949" s="62"/>
      <c r="D949" s="62"/>
      <c r="E949" s="62"/>
      <c r="F949" s="62"/>
      <c r="G949" s="62"/>
      <c r="H949" s="62"/>
      <c r="I949" s="62"/>
      <c r="J949" s="62"/>
      <c r="K949" s="62"/>
    </row>
    <row r="950" spans="1:11" ht="12.75">
      <c r="A950" s="61"/>
      <c r="B950" s="62"/>
      <c r="C950" s="62"/>
      <c r="D950" s="62"/>
      <c r="E950" s="62"/>
      <c r="F950" s="62"/>
      <c r="G950" s="62"/>
      <c r="H950" s="62"/>
      <c r="I950" s="62"/>
      <c r="J950" s="62"/>
      <c r="K950" s="62"/>
    </row>
    <row r="951" spans="1:11" ht="12.75">
      <c r="A951" s="61"/>
      <c r="B951" s="62"/>
      <c r="C951" s="62"/>
      <c r="D951" s="62"/>
      <c r="E951" s="62"/>
      <c r="F951" s="62"/>
      <c r="G951" s="62"/>
      <c r="H951" s="62"/>
      <c r="I951" s="62"/>
      <c r="J951" s="62"/>
      <c r="K951" s="62"/>
    </row>
    <row r="952" spans="1:11" ht="12.75">
      <c r="A952" s="61"/>
      <c r="B952" s="62"/>
      <c r="C952" s="62"/>
      <c r="D952" s="62"/>
      <c r="E952" s="62"/>
      <c r="F952" s="62"/>
      <c r="G952" s="62"/>
      <c r="H952" s="62"/>
      <c r="I952" s="62"/>
      <c r="J952" s="62"/>
      <c r="K952" s="62"/>
    </row>
    <row r="953" spans="1:11" ht="12.75">
      <c r="A953" s="61"/>
      <c r="B953" s="62"/>
      <c r="C953" s="62"/>
      <c r="D953" s="62"/>
      <c r="E953" s="62"/>
      <c r="F953" s="62"/>
      <c r="G953" s="62"/>
      <c r="H953" s="62"/>
      <c r="I953" s="62"/>
      <c r="J953" s="62"/>
      <c r="K953" s="62"/>
    </row>
    <row r="954" spans="1:11" ht="12.75">
      <c r="A954" s="61"/>
      <c r="B954" s="62"/>
      <c r="C954" s="62"/>
      <c r="D954" s="62"/>
      <c r="E954" s="62"/>
      <c r="F954" s="62"/>
      <c r="G954" s="62"/>
      <c r="H954" s="62"/>
      <c r="I954" s="62"/>
      <c r="J954" s="62"/>
      <c r="K954" s="62"/>
    </row>
    <row r="955" spans="1:11" ht="12.75">
      <c r="A955" s="61"/>
      <c r="B955" s="62"/>
      <c r="C955" s="62"/>
      <c r="D955" s="62"/>
      <c r="E955" s="62"/>
      <c r="F955" s="62"/>
      <c r="G955" s="62"/>
      <c r="H955" s="62"/>
      <c r="I955" s="62"/>
      <c r="J955" s="62"/>
      <c r="K955" s="62"/>
    </row>
    <row r="956" spans="1:11" ht="12.75">
      <c r="A956" s="61"/>
      <c r="B956" s="62"/>
      <c r="C956" s="62"/>
      <c r="D956" s="62"/>
      <c r="E956" s="62"/>
      <c r="F956" s="62"/>
      <c r="G956" s="62"/>
      <c r="H956" s="62"/>
      <c r="I956" s="62"/>
      <c r="J956" s="62"/>
      <c r="K956" s="62"/>
    </row>
    <row r="957" spans="1:11" ht="12.75">
      <c r="A957" s="61"/>
      <c r="B957" s="62"/>
      <c r="C957" s="62"/>
      <c r="D957" s="62"/>
      <c r="E957" s="62"/>
      <c r="F957" s="62"/>
      <c r="G957" s="62"/>
      <c r="H957" s="62"/>
      <c r="I957" s="62"/>
      <c r="J957" s="62"/>
      <c r="K957" s="62"/>
    </row>
    <row r="958" spans="1:11" ht="12.75">
      <c r="A958" s="61"/>
      <c r="B958" s="62"/>
      <c r="C958" s="62"/>
      <c r="D958" s="62"/>
      <c r="E958" s="62"/>
      <c r="F958" s="62"/>
      <c r="G958" s="62"/>
      <c r="H958" s="62"/>
      <c r="I958" s="62"/>
      <c r="J958" s="62"/>
      <c r="K958" s="62"/>
    </row>
    <row r="959" spans="1:11" ht="12.75">
      <c r="A959" s="61"/>
      <c r="B959" s="62"/>
      <c r="C959" s="62"/>
      <c r="D959" s="62"/>
      <c r="E959" s="62"/>
      <c r="F959" s="62"/>
      <c r="G959" s="62"/>
      <c r="H959" s="62"/>
      <c r="I959" s="62"/>
      <c r="J959" s="62"/>
      <c r="K959" s="62"/>
    </row>
    <row r="960" spans="1:11" ht="12.75">
      <c r="A960" s="61"/>
      <c r="B960" s="62"/>
      <c r="C960" s="62"/>
      <c r="D960" s="62"/>
      <c r="E960" s="62"/>
      <c r="F960" s="62"/>
      <c r="G960" s="62"/>
      <c r="H960" s="62"/>
      <c r="I960" s="62"/>
      <c r="J960" s="62"/>
      <c r="K960" s="62"/>
    </row>
    <row r="961" spans="1:11" ht="12.75">
      <c r="A961" s="61"/>
      <c r="B961" s="62"/>
      <c r="C961" s="62"/>
      <c r="D961" s="62"/>
      <c r="E961" s="62"/>
      <c r="F961" s="62"/>
      <c r="G961" s="62"/>
      <c r="H961" s="62"/>
      <c r="I961" s="62"/>
      <c r="J961" s="62"/>
      <c r="K961" s="62"/>
    </row>
    <row r="962" spans="1:11" ht="12.75">
      <c r="A962" s="61"/>
      <c r="B962" s="62"/>
      <c r="C962" s="62"/>
      <c r="D962" s="62"/>
      <c r="E962" s="62"/>
      <c r="F962" s="62"/>
      <c r="G962" s="62"/>
      <c r="H962" s="62"/>
      <c r="I962" s="62"/>
      <c r="J962" s="62"/>
      <c r="K962" s="62"/>
    </row>
    <row r="963" spans="1:11" ht="12.75">
      <c r="A963" s="61"/>
      <c r="B963" s="62"/>
      <c r="C963" s="62"/>
      <c r="D963" s="62"/>
      <c r="E963" s="62"/>
      <c r="F963" s="62"/>
      <c r="G963" s="62"/>
      <c r="H963" s="62"/>
      <c r="I963" s="62"/>
      <c r="J963" s="62"/>
      <c r="K963" s="62"/>
    </row>
    <row r="964" spans="1:11" ht="12.75">
      <c r="A964" s="61"/>
      <c r="B964" s="62"/>
      <c r="C964" s="62"/>
      <c r="D964" s="62"/>
      <c r="E964" s="62"/>
      <c r="F964" s="62"/>
      <c r="G964" s="62"/>
      <c r="H964" s="62"/>
      <c r="I964" s="62"/>
      <c r="J964" s="62"/>
      <c r="K964" s="62"/>
    </row>
    <row r="965" spans="1:11" ht="12.75">
      <c r="A965" s="61"/>
      <c r="B965" s="62"/>
      <c r="C965" s="62"/>
      <c r="D965" s="62"/>
      <c r="E965" s="62"/>
      <c r="F965" s="62"/>
      <c r="G965" s="62"/>
      <c r="H965" s="62"/>
      <c r="I965" s="62"/>
      <c r="J965" s="62"/>
      <c r="K965" s="62"/>
    </row>
    <row r="966" spans="1:11" ht="12.75">
      <c r="A966" s="61"/>
      <c r="B966" s="62"/>
      <c r="C966" s="62"/>
      <c r="D966" s="62"/>
      <c r="E966" s="62"/>
      <c r="F966" s="62"/>
      <c r="G966" s="62"/>
      <c r="H966" s="62"/>
      <c r="I966" s="62"/>
      <c r="J966" s="62"/>
      <c r="K966" s="62"/>
    </row>
    <row r="967" spans="1:11" ht="12.75">
      <c r="A967" s="61"/>
      <c r="B967" s="62"/>
      <c r="C967" s="62"/>
      <c r="D967" s="62"/>
      <c r="E967" s="62"/>
      <c r="F967" s="62"/>
      <c r="G967" s="62"/>
      <c r="H967" s="62"/>
      <c r="I967" s="62"/>
      <c r="J967" s="62"/>
      <c r="K967" s="62"/>
    </row>
    <row r="968" spans="1:11" ht="12.75">
      <c r="A968" s="61"/>
      <c r="B968" s="62"/>
      <c r="C968" s="62"/>
      <c r="D968" s="62"/>
      <c r="E968" s="62"/>
      <c r="F968" s="62"/>
      <c r="G968" s="62"/>
      <c r="H968" s="62"/>
      <c r="I968" s="62"/>
      <c r="J968" s="62"/>
      <c r="K968" s="62"/>
    </row>
    <row r="969" spans="1:11" ht="12.75">
      <c r="A969" s="61"/>
      <c r="B969" s="62"/>
      <c r="C969" s="62"/>
      <c r="D969" s="62"/>
      <c r="E969" s="62"/>
      <c r="F969" s="62"/>
      <c r="G969" s="62"/>
      <c r="H969" s="62"/>
      <c r="I969" s="62"/>
      <c r="J969" s="62"/>
      <c r="K969" s="62"/>
    </row>
    <row r="970" spans="1:11" ht="12.75">
      <c r="A970" s="61"/>
      <c r="B970" s="62"/>
      <c r="C970" s="62"/>
      <c r="D970" s="62"/>
      <c r="E970" s="62"/>
      <c r="F970" s="62"/>
      <c r="G970" s="62"/>
      <c r="H970" s="62"/>
      <c r="I970" s="62"/>
      <c r="J970" s="62"/>
      <c r="K970" s="62"/>
    </row>
    <row r="971" spans="1:11" ht="12.75">
      <c r="A971" s="61"/>
      <c r="B971" s="62"/>
      <c r="C971" s="62"/>
      <c r="D971" s="62"/>
      <c r="E971" s="62"/>
      <c r="F971" s="62"/>
      <c r="G971" s="62"/>
      <c r="H971" s="62"/>
      <c r="I971" s="62"/>
      <c r="J971" s="62"/>
      <c r="K971" s="62"/>
    </row>
    <row r="972" spans="1:11" ht="12.75">
      <c r="A972" s="61"/>
      <c r="B972" s="62"/>
      <c r="C972" s="62"/>
      <c r="D972" s="62"/>
      <c r="E972" s="62"/>
      <c r="F972" s="62"/>
      <c r="G972" s="62"/>
      <c r="H972" s="62"/>
      <c r="I972" s="62"/>
      <c r="J972" s="62"/>
      <c r="K972" s="62"/>
    </row>
    <row r="973" spans="1:11" ht="12.75">
      <c r="A973" s="61"/>
      <c r="B973" s="62"/>
      <c r="C973" s="62"/>
      <c r="D973" s="62"/>
      <c r="E973" s="62"/>
      <c r="F973" s="62"/>
      <c r="G973" s="62"/>
      <c r="H973" s="62"/>
      <c r="I973" s="62"/>
      <c r="J973" s="62"/>
      <c r="K973" s="62"/>
    </row>
    <row r="974" spans="1:11" ht="12.75">
      <c r="A974" s="61"/>
      <c r="B974" s="62"/>
      <c r="C974" s="62"/>
      <c r="D974" s="62"/>
      <c r="E974" s="62"/>
      <c r="F974" s="62"/>
      <c r="G974" s="62"/>
      <c r="H974" s="62"/>
      <c r="I974" s="62"/>
      <c r="J974" s="62"/>
      <c r="K974" s="62"/>
    </row>
    <row r="975" spans="1:11" ht="12.75">
      <c r="A975" s="61"/>
      <c r="B975" s="62"/>
      <c r="C975" s="62"/>
      <c r="D975" s="62"/>
      <c r="E975" s="62"/>
      <c r="F975" s="62"/>
      <c r="G975" s="62"/>
      <c r="H975" s="62"/>
      <c r="I975" s="62"/>
      <c r="J975" s="62"/>
      <c r="K975" s="62"/>
    </row>
    <row r="976" spans="1:11" ht="12.75">
      <c r="A976" s="61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ht="12.75">
      <c r="A977" s="61"/>
      <c r="B977" s="62"/>
      <c r="C977" s="62"/>
      <c r="D977" s="62"/>
      <c r="E977" s="62"/>
      <c r="F977" s="62"/>
      <c r="G977" s="62"/>
      <c r="H977" s="62"/>
      <c r="I977" s="62"/>
      <c r="J977" s="62"/>
      <c r="K977" s="62"/>
    </row>
    <row r="978" spans="1:11" ht="12.75">
      <c r="A978" s="61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ht="12.75">
      <c r="A979" s="61"/>
      <c r="B979" s="62"/>
      <c r="C979" s="62"/>
      <c r="D979" s="62"/>
      <c r="E979" s="62"/>
      <c r="F979" s="62"/>
      <c r="G979" s="62"/>
      <c r="H979" s="62"/>
      <c r="I979" s="62"/>
      <c r="J979" s="62"/>
      <c r="K979" s="62"/>
    </row>
    <row r="980" spans="1:11" ht="12.75">
      <c r="A980" s="61"/>
      <c r="B980" s="62"/>
      <c r="C980" s="62"/>
      <c r="D980" s="62"/>
      <c r="E980" s="62"/>
      <c r="F980" s="62"/>
      <c r="G980" s="62"/>
      <c r="H980" s="62"/>
      <c r="I980" s="62"/>
      <c r="J980" s="62"/>
      <c r="K980" s="62"/>
    </row>
    <row r="981" spans="1:11" ht="12.75">
      <c r="A981" s="61"/>
      <c r="B981" s="62"/>
      <c r="C981" s="62"/>
      <c r="D981" s="62"/>
      <c r="E981" s="62"/>
      <c r="F981" s="62"/>
      <c r="G981" s="62"/>
      <c r="H981" s="62"/>
      <c r="I981" s="62"/>
      <c r="J981" s="62"/>
      <c r="K981" s="62"/>
    </row>
    <row r="982" spans="1:11" ht="12.75">
      <c r="A982" s="61"/>
      <c r="B982" s="62"/>
      <c r="C982" s="62"/>
      <c r="D982" s="62"/>
      <c r="E982" s="62"/>
      <c r="F982" s="62"/>
      <c r="G982" s="62"/>
      <c r="H982" s="62"/>
      <c r="I982" s="62"/>
      <c r="J982" s="62"/>
      <c r="K982" s="62"/>
    </row>
    <row r="983" spans="1:11" ht="12.75">
      <c r="A983" s="61"/>
      <c r="B983" s="62"/>
      <c r="C983" s="62"/>
      <c r="D983" s="62"/>
      <c r="E983" s="62"/>
      <c r="F983" s="62"/>
      <c r="G983" s="62"/>
      <c r="H983" s="62"/>
      <c r="I983" s="62"/>
      <c r="J983" s="62"/>
      <c r="K983" s="62"/>
    </row>
    <row r="984" spans="1:11" ht="12.75">
      <c r="A984" s="61"/>
      <c r="B984" s="62"/>
      <c r="C984" s="62"/>
      <c r="D984" s="62"/>
      <c r="E984" s="62"/>
      <c r="F984" s="62"/>
      <c r="G984" s="62"/>
      <c r="H984" s="62"/>
      <c r="I984" s="62"/>
      <c r="J984" s="62"/>
      <c r="K984" s="62"/>
    </row>
    <row r="985" spans="1:11" ht="12.75">
      <c r="A985" s="61"/>
      <c r="B985" s="62"/>
      <c r="C985" s="62"/>
      <c r="D985" s="62"/>
      <c r="E985" s="62"/>
      <c r="F985" s="62"/>
      <c r="G985" s="62"/>
      <c r="H985" s="62"/>
      <c r="I985" s="62"/>
      <c r="J985" s="62"/>
      <c r="K985" s="62"/>
    </row>
    <row r="986" spans="1:11" ht="12.75">
      <c r="A986" s="61"/>
      <c r="B986" s="62"/>
      <c r="C986" s="62"/>
      <c r="D986" s="62"/>
      <c r="E986" s="62"/>
      <c r="F986" s="62"/>
      <c r="G986" s="62"/>
      <c r="H986" s="62"/>
      <c r="I986" s="62"/>
      <c r="J986" s="62"/>
      <c r="K986" s="62"/>
    </row>
    <row r="987" spans="1:11" ht="12.75">
      <c r="A987" s="61"/>
      <c r="B987" s="62"/>
      <c r="C987" s="62"/>
      <c r="D987" s="62"/>
      <c r="E987" s="62"/>
      <c r="F987" s="62"/>
      <c r="G987" s="62"/>
      <c r="H987" s="62"/>
      <c r="I987" s="62"/>
      <c r="J987" s="62"/>
      <c r="K987" s="62"/>
    </row>
    <row r="988" spans="1:11" ht="12.75">
      <c r="A988" s="61"/>
      <c r="B988" s="62"/>
      <c r="C988" s="62"/>
      <c r="D988" s="62"/>
      <c r="E988" s="62"/>
      <c r="F988" s="62"/>
      <c r="G988" s="62"/>
      <c r="H988" s="62"/>
      <c r="I988" s="62"/>
      <c r="J988" s="62"/>
      <c r="K988" s="62"/>
    </row>
    <row r="989" spans="1:11" ht="12.75">
      <c r="A989" s="61"/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1:11" ht="12.75">
      <c r="A990" s="61"/>
      <c r="B990" s="62"/>
      <c r="C990" s="62"/>
      <c r="D990" s="62"/>
      <c r="E990" s="62"/>
      <c r="F990" s="62"/>
      <c r="G990" s="62"/>
      <c r="H990" s="62"/>
      <c r="I990" s="62"/>
      <c r="J990" s="62"/>
      <c r="K990" s="62"/>
    </row>
    <row r="991" spans="1:11" ht="12.75">
      <c r="A991" s="61"/>
      <c r="B991" s="62"/>
      <c r="C991" s="62"/>
      <c r="D991" s="62"/>
      <c r="E991" s="62"/>
      <c r="F991" s="62"/>
      <c r="G991" s="62"/>
      <c r="H991" s="62"/>
      <c r="I991" s="62"/>
      <c r="J991" s="62"/>
      <c r="K991" s="62"/>
    </row>
    <row r="992" spans="1:11" ht="12.75">
      <c r="A992" s="61"/>
      <c r="B992" s="62"/>
      <c r="C992" s="62"/>
      <c r="D992" s="62"/>
      <c r="E992" s="62"/>
      <c r="F992" s="62"/>
      <c r="G992" s="62"/>
      <c r="H992" s="62"/>
      <c r="I992" s="62"/>
      <c r="J992" s="62"/>
      <c r="K992" s="62"/>
    </row>
    <row r="993" spans="1:11" ht="12.75">
      <c r="A993" s="61"/>
      <c r="B993" s="62"/>
      <c r="C993" s="62"/>
      <c r="D993" s="62"/>
      <c r="E993" s="62"/>
      <c r="F993" s="62"/>
      <c r="G993" s="62"/>
      <c r="H993" s="62"/>
      <c r="I993" s="62"/>
      <c r="J993" s="62"/>
      <c r="K993" s="62"/>
    </row>
    <row r="994" spans="1:11" ht="12.75">
      <c r="A994" s="61"/>
      <c r="B994" s="62"/>
      <c r="C994" s="62"/>
      <c r="D994" s="62"/>
      <c r="E994" s="62"/>
      <c r="F994" s="62"/>
      <c r="G994" s="62"/>
      <c r="H994" s="62"/>
      <c r="I994" s="62"/>
      <c r="J994" s="62"/>
      <c r="K994" s="62"/>
    </row>
    <row r="995" spans="1:11" ht="12.75">
      <c r="A995" s="61"/>
      <c r="B995" s="62"/>
      <c r="C995" s="62"/>
      <c r="D995" s="62"/>
      <c r="E995" s="62"/>
      <c r="F995" s="62"/>
      <c r="G995" s="62"/>
      <c r="H995" s="62"/>
      <c r="I995" s="62"/>
      <c r="J995" s="62"/>
      <c r="K995" s="62"/>
    </row>
    <row r="996" spans="1:11" ht="12.75">
      <c r="A996" s="61"/>
      <c r="B996" s="62"/>
      <c r="C996" s="62"/>
      <c r="D996" s="62"/>
      <c r="E996" s="62"/>
      <c r="F996" s="62"/>
      <c r="G996" s="62"/>
      <c r="H996" s="62"/>
      <c r="I996" s="62"/>
      <c r="J996" s="62"/>
      <c r="K996" s="62"/>
    </row>
    <row r="997" spans="1:11" ht="12.75">
      <c r="A997" s="61"/>
      <c r="B997" s="62"/>
      <c r="C997" s="62"/>
      <c r="D997" s="62"/>
      <c r="E997" s="62"/>
      <c r="F997" s="62"/>
      <c r="G997" s="62"/>
      <c r="H997" s="62"/>
      <c r="I997" s="62"/>
      <c r="J997" s="62"/>
      <c r="K997" s="62"/>
    </row>
    <row r="998" spans="1:11" ht="12.75">
      <c r="A998" s="61"/>
      <c r="B998" s="62"/>
      <c r="C998" s="62"/>
      <c r="D998" s="62"/>
      <c r="E998" s="62"/>
      <c r="F998" s="62"/>
      <c r="G998" s="62"/>
      <c r="H998" s="62"/>
      <c r="I998" s="62"/>
      <c r="J998" s="62"/>
      <c r="K998" s="62"/>
    </row>
    <row r="999" spans="1:11" ht="12.75">
      <c r="A999" s="61"/>
      <c r="B999" s="62"/>
      <c r="C999" s="62"/>
      <c r="D999" s="62"/>
      <c r="E999" s="62"/>
      <c r="F999" s="62"/>
      <c r="G999" s="62"/>
      <c r="H999" s="62"/>
      <c r="I999" s="62"/>
      <c r="J999" s="62"/>
      <c r="K999" s="62"/>
    </row>
    <row r="1000" spans="1:11" ht="12.75">
      <c r="A1000" s="6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</row>
    <row r="1001" spans="1:11" ht="12.75">
      <c r="A1001" s="61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1:11" ht="12.75">
      <c r="A1002" s="6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</row>
    <row r="1003" spans="1:11" ht="12.75">
      <c r="A1003" s="61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</row>
    <row r="1004" spans="1:11" ht="12.75">
      <c r="A1004" s="61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</row>
    <row r="1005" spans="1:11" ht="12.75">
      <c r="A1005" s="61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</row>
    <row r="1006" spans="1:11" ht="12.75">
      <c r="A1006" s="61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</row>
    <row r="1007" spans="1:11" ht="12.75">
      <c r="A1007" s="61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</row>
    <row r="1008" spans="1:11" ht="12.75">
      <c r="A1008" s="61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</row>
    <row r="1009" spans="1:11" ht="12.75">
      <c r="A1009" s="61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</row>
    <row r="1010" spans="1:11" ht="12.75">
      <c r="A1010" s="61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</row>
    <row r="1011" spans="1:11" ht="12.75">
      <c r="A1011" s="61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</row>
    <row r="1012" spans="1:11" ht="12.75">
      <c r="A1012" s="61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</row>
    <row r="1013" spans="1:11" ht="12.75">
      <c r="A1013" s="61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</row>
    <row r="1014" spans="1:11" ht="12.75">
      <c r="A1014" s="61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</row>
    <row r="1015" spans="1:11" ht="12.75">
      <c r="A1015" s="61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</row>
    <row r="1016" spans="1:11" ht="12.75">
      <c r="A1016" s="61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</row>
    <row r="1017" spans="1:11" ht="12.75">
      <c r="A1017" s="61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</row>
    <row r="1018" spans="1:11" ht="12.75">
      <c r="A1018" s="61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</row>
    <row r="1019" spans="1:11" ht="12.75">
      <c r="A1019" s="61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</row>
    <row r="1020" spans="1:11" ht="12.75">
      <c r="A1020" s="61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</row>
    <row r="1021" spans="1:11" ht="12.75">
      <c r="A1021" s="61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</row>
    <row r="1022" spans="1:11" ht="12.75">
      <c r="A1022" s="61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</row>
    <row r="1023" spans="1:11" ht="12.75">
      <c r="A1023" s="61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</row>
    <row r="1024" spans="1:11" ht="12.75">
      <c r="A1024" s="61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</row>
    <row r="1025" spans="1:11" ht="12.75">
      <c r="A1025" s="61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</row>
    <row r="1026" spans="1:11" ht="12.75">
      <c r="A1026" s="61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</row>
    <row r="1027" spans="1:11" ht="12.75">
      <c r="A1027" s="61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</row>
    <row r="1028" spans="1:11" ht="12.75">
      <c r="A1028" s="61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</row>
    <row r="1029" spans="1:11" ht="12.75">
      <c r="A1029" s="61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</row>
    <row r="1030" spans="1:11" ht="12.75">
      <c r="A1030" s="61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1" ht="12.75">
      <c r="A1031" s="61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</row>
    <row r="1032" spans="1:11" ht="12.75">
      <c r="A1032" s="61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</row>
    <row r="1033" spans="1:11" ht="12.75">
      <c r="A1033" s="61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</row>
    <row r="1034" spans="1:11" ht="12.75">
      <c r="A1034" s="61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</row>
    <row r="1035" spans="1:11" ht="12.75">
      <c r="A1035" s="61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</row>
    <row r="1036" spans="1:11" ht="12.75">
      <c r="A1036" s="61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</row>
    <row r="1037" spans="1:11" ht="12.75">
      <c r="A1037" s="61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</row>
    <row r="1038" spans="1:11" ht="12.75">
      <c r="A1038" s="61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</row>
    <row r="1039" spans="1:11" ht="12.75">
      <c r="A1039" s="61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</row>
    <row r="1040" spans="1:11" ht="12.75">
      <c r="A1040" s="61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</row>
    <row r="1041" spans="1:11" ht="12.75">
      <c r="A1041" s="61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</row>
    <row r="1042" spans="1:11" ht="12.75">
      <c r="A1042" s="61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ht="12.75">
      <c r="A1043" s="61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</row>
    <row r="1044" spans="1:11" ht="12.75">
      <c r="A1044" s="61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</row>
    <row r="1045" spans="1:11" ht="12.75">
      <c r="A1045" s="61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</row>
    <row r="1046" spans="1:11" ht="12.75">
      <c r="A1046" s="61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</row>
    <row r="1047" spans="1:11" ht="12.75">
      <c r="A1047" s="61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</row>
    <row r="1048" spans="1:11" ht="12.75">
      <c r="A1048" s="61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</row>
    <row r="1049" spans="1:11" ht="12.75">
      <c r="A1049" s="61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</row>
    <row r="1050" spans="1:11" ht="12.75">
      <c r="A1050" s="61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</row>
    <row r="1051" spans="1:11" ht="12.75">
      <c r="A1051" s="61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</row>
    <row r="1052" spans="1:11" ht="12.75">
      <c r="A1052" s="61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</row>
    <row r="1053" spans="1:11" ht="12.75">
      <c r="A1053" s="61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</row>
    <row r="1054" spans="1:11" ht="12.75">
      <c r="A1054" s="61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</row>
    <row r="1055" spans="1:11" ht="12.75">
      <c r="A1055" s="61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</row>
    <row r="1056" spans="1:11" ht="12.75">
      <c r="A1056" s="61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</row>
    <row r="1057" spans="1:11" ht="12.75">
      <c r="A1057" s="61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</row>
    <row r="1058" spans="1:11" ht="12.75">
      <c r="A1058" s="61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</row>
    <row r="1059" spans="1:11" ht="12.75">
      <c r="A1059" s="61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</row>
    <row r="1060" spans="1:11" ht="12.75">
      <c r="A1060" s="61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</row>
    <row r="1061" spans="1:11" ht="12.75">
      <c r="A1061" s="61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</row>
    <row r="1062" spans="1:11" ht="12.75">
      <c r="A1062" s="61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</row>
    <row r="1063" spans="1:11" ht="12.75">
      <c r="A1063" s="61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</row>
    <row r="1064" spans="1:11" ht="12.75">
      <c r="A1064" s="61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ht="12.75">
      <c r="A1065" s="61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</row>
    <row r="1066" spans="1:11" ht="12.75">
      <c r="A1066" s="61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</row>
    <row r="1067" spans="1:11" ht="12.75">
      <c r="A1067" s="61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</row>
    <row r="1068" spans="1:11" ht="12.75">
      <c r="A1068" s="61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</row>
    <row r="1069" spans="1:11" ht="12.75">
      <c r="A1069" s="61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</row>
    <row r="1070" spans="1:11" ht="12.75">
      <c r="A1070" s="61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</row>
    <row r="1071" spans="1:11" ht="12.75">
      <c r="A1071" s="61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</row>
    <row r="1072" spans="1:11" ht="12.75">
      <c r="A1072" s="61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</row>
    <row r="1073" spans="1:11" ht="12.75">
      <c r="A1073" s="61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</row>
    <row r="1074" spans="1:11" ht="12.75">
      <c r="A1074" s="61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</row>
    <row r="1075" spans="1:11" ht="12.75">
      <c r="A1075" s="61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</row>
    <row r="1076" spans="1:11" ht="12.75">
      <c r="A1076" s="61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</row>
    <row r="1077" spans="1:11" ht="12.75">
      <c r="A1077" s="61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</row>
    <row r="1078" spans="1:11" ht="12.75">
      <c r="A1078" s="61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</row>
    <row r="1079" spans="1:11" ht="12.75">
      <c r="A1079" s="61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</row>
    <row r="1080" spans="1:11" ht="12.75">
      <c r="A1080" s="61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</row>
    <row r="1081" spans="1:11" ht="12.75">
      <c r="A1081" s="61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</row>
    <row r="1082" spans="1:11" ht="12.75">
      <c r="A1082" s="61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</row>
    <row r="1083" spans="1:11" ht="12.75">
      <c r="A1083" s="61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1:11" ht="12.75">
      <c r="A1084" s="61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</row>
    <row r="1085" spans="1:11" ht="12.75">
      <c r="A1085" s="61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</row>
    <row r="1086" spans="1:11" ht="12.75">
      <c r="A1086" s="61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</row>
    <row r="1087" spans="1:11" ht="12.75">
      <c r="A1087" s="61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</row>
    <row r="1088" spans="1:11" ht="12.75">
      <c r="A1088" s="61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</row>
    <row r="1089" spans="1:11" ht="12.75">
      <c r="A1089" s="61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</row>
    <row r="1090" spans="1:11" ht="12.75">
      <c r="A1090" s="61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</row>
    <row r="1091" spans="1:11" ht="12.75">
      <c r="A1091" s="61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</row>
    <row r="1092" spans="1:11" ht="12.75">
      <c r="A1092" s="61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</row>
    <row r="1093" spans="1:11" ht="12.75">
      <c r="A1093" s="61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</row>
    <row r="1094" spans="1:11" ht="12.75">
      <c r="A1094" s="61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</row>
    <row r="1095" spans="1:11" ht="12.75">
      <c r="A1095" s="61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</row>
    <row r="1096" spans="1:11" ht="12.75">
      <c r="A1096" s="61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</row>
    <row r="1097" spans="1:11" ht="12.75">
      <c r="A1097" s="61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</row>
    <row r="1098" spans="1:11" ht="12.75">
      <c r="A1098" s="61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</row>
    <row r="1099" spans="1:11" ht="12.75">
      <c r="A1099" s="61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</row>
    <row r="1100" spans="1:11" ht="12.75">
      <c r="A1100" s="61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</row>
    <row r="1101" spans="1:11" ht="12.75">
      <c r="A1101" s="61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</row>
    <row r="1102" spans="1:11" ht="12.75">
      <c r="A1102" s="61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</row>
    <row r="1103" spans="1:11" ht="12.75">
      <c r="A1103" s="61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</row>
    <row r="1104" spans="1:11" ht="12.75">
      <c r="A1104" s="61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</row>
    <row r="1105" spans="1:11" ht="12.75">
      <c r="A1105" s="61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</row>
    <row r="1106" spans="1:11" ht="12.75">
      <c r="A1106" s="61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</row>
    <row r="1107" spans="1:11" ht="12.75">
      <c r="A1107" s="61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</row>
    <row r="1108" spans="1:11" ht="12.75">
      <c r="A1108" s="61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</row>
    <row r="1109" spans="1:11" ht="12.75">
      <c r="A1109" s="61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</row>
    <row r="1110" spans="1:11" ht="12.75">
      <c r="A1110" s="61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</row>
    <row r="1111" spans="1:11" ht="12.75">
      <c r="A1111" s="61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</row>
    <row r="1112" spans="1:11" ht="12.75">
      <c r="A1112" s="61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</row>
    <row r="1113" spans="1:11" ht="12.75">
      <c r="A1113" s="61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</row>
    <row r="1114" spans="1:11" ht="12.75">
      <c r="A1114" s="61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</row>
    <row r="1115" spans="1:11" ht="12.75">
      <c r="A1115" s="61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</row>
    <row r="1116" spans="1:11" ht="12.75">
      <c r="A1116" s="61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</row>
    <row r="1117" spans="1:11" ht="12.75">
      <c r="A1117" s="61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</row>
    <row r="1118" spans="1:11" ht="12.75">
      <c r="A1118" s="61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</row>
    <row r="1119" spans="1:11" ht="12.75">
      <c r="A1119" s="61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</row>
    <row r="1120" spans="1:11" ht="12.75">
      <c r="A1120" s="61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</row>
    <row r="1121" spans="1:11" ht="12.75">
      <c r="A1121" s="61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</row>
    <row r="1122" spans="1:11" ht="12.75">
      <c r="A1122" s="61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</row>
    <row r="1123" spans="1:11" ht="12.75">
      <c r="A1123" s="61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</row>
    <row r="1124" spans="1:11" ht="12.75">
      <c r="A1124" s="61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</row>
    <row r="1125" spans="1:11" ht="12.75">
      <c r="A1125" s="61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1" ht="12.75">
      <c r="A1126" s="61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</row>
    <row r="1127" spans="1:11" ht="12.75">
      <c r="A1127" s="61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</row>
    <row r="1128" spans="1:11" ht="12.75">
      <c r="A1128" s="61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</row>
    <row r="1129" spans="1:11" ht="12.75">
      <c r="A1129" s="61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</row>
    <row r="1130" spans="1:11" ht="12.75">
      <c r="A1130" s="61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</row>
    <row r="1131" spans="1:11" ht="12.75">
      <c r="A1131" s="61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</row>
    <row r="1132" spans="1:11" ht="12.75">
      <c r="A1132" s="61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</row>
    <row r="1133" spans="1:11" ht="12.75">
      <c r="A1133" s="61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</row>
    <row r="1134" spans="1:11" ht="12.75">
      <c r="A1134" s="61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</row>
    <row r="1135" spans="1:11" ht="12.75">
      <c r="A1135" s="61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</row>
    <row r="1136" spans="1:11" ht="12.75">
      <c r="A1136" s="61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</row>
    <row r="1137" spans="1:11" ht="12.75">
      <c r="A1137" s="61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</row>
    <row r="1138" spans="1:11" ht="12.75">
      <c r="A1138" s="61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</row>
    <row r="1139" spans="1:11" ht="12.75">
      <c r="A1139" s="61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</row>
    <row r="1140" spans="1:11" ht="12.75">
      <c r="A1140" s="61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</row>
    <row r="1141" spans="1:11" ht="12.75">
      <c r="A1141" s="61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</row>
    <row r="1142" spans="1:11" ht="12.75">
      <c r="A1142" s="61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</row>
    <row r="1143" spans="1:11" ht="12.75">
      <c r="A1143" s="61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</row>
    <row r="1144" spans="1:11" ht="12.75">
      <c r="A1144" s="61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</row>
    <row r="1145" spans="1:11" ht="12.75">
      <c r="A1145" s="61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</row>
    <row r="1146" spans="1:11" ht="12.75">
      <c r="A1146" s="61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</row>
    <row r="1147" spans="1:11" ht="12.75">
      <c r="A1147" s="61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</row>
    <row r="1148" spans="1:11" ht="12.75">
      <c r="A1148" s="61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</row>
    <row r="1149" spans="1:11" ht="12.75">
      <c r="A1149" s="61"/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</row>
    <row r="1150" spans="1:11" ht="12.75">
      <c r="A1150" s="61"/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</row>
    <row r="1151" spans="1:11" ht="12.75">
      <c r="A1151" s="61"/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</row>
    <row r="1152" spans="1:11" ht="12.75">
      <c r="A1152" s="61"/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</row>
    <row r="1153" spans="1:11" ht="12.75">
      <c r="A1153" s="61"/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</row>
    <row r="1154" spans="1:11" ht="12.75">
      <c r="A1154" s="61"/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</row>
    <row r="1155" spans="1:11" ht="12.75">
      <c r="A1155" s="61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1:11" ht="12.75">
      <c r="A1156" s="61"/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</row>
    <row r="1157" spans="1:11" ht="12.75">
      <c r="A1157" s="61"/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</row>
    <row r="1158" spans="1:11" ht="12.75">
      <c r="A1158" s="61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</row>
    <row r="1159" spans="1:11" ht="12.75">
      <c r="A1159" s="61"/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</row>
    <row r="1160" spans="1:11" ht="12.75">
      <c r="A1160" s="61"/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</row>
    <row r="1161" spans="1:11" ht="12.75">
      <c r="A1161" s="61"/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</row>
    <row r="1162" spans="1:11" ht="12.75">
      <c r="A1162" s="61"/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</row>
    <row r="1163" spans="1:11" ht="12.75">
      <c r="A1163" s="61"/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</row>
    <row r="1164" spans="1:11" ht="12.75">
      <c r="A1164" s="61"/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</row>
    <row r="1165" spans="1:11" ht="12.75">
      <c r="A1165" s="61"/>
      <c r="B1165" s="62"/>
      <c r="C1165" s="62"/>
      <c r="D1165" s="62"/>
      <c r="E1165" s="62"/>
      <c r="F1165" s="62"/>
      <c r="G1165" s="62"/>
      <c r="H1165" s="62"/>
      <c r="I1165" s="62"/>
      <c r="J1165" s="62"/>
      <c r="K1165" s="62"/>
    </row>
    <row r="1166" spans="1:11" ht="12.75">
      <c r="A1166" s="61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</row>
    <row r="1167" spans="1:11" ht="12.75">
      <c r="A1167" s="61"/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</row>
    <row r="1168" spans="1:11" ht="12.75">
      <c r="A1168" s="61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</row>
    <row r="1169" spans="1:11" ht="12.75">
      <c r="A1169" s="61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</row>
    <row r="1170" spans="1:11" ht="12.75">
      <c r="A1170" s="61"/>
      <c r="B1170" s="62"/>
      <c r="C1170" s="62"/>
      <c r="D1170" s="62"/>
      <c r="E1170" s="62"/>
      <c r="F1170" s="62"/>
      <c r="G1170" s="62"/>
      <c r="H1170" s="62"/>
      <c r="I1170" s="62"/>
      <c r="J1170" s="62"/>
      <c r="K1170" s="62"/>
    </row>
    <row r="1171" spans="1:11" ht="12.75">
      <c r="A1171" s="61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</row>
    <row r="1172" spans="1:11" ht="12.75">
      <c r="A1172" s="61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</row>
    <row r="1173" spans="1:11" ht="12.75">
      <c r="A1173" s="61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</row>
    <row r="1174" spans="1:11" ht="12.75">
      <c r="A1174" s="61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</row>
    <row r="1175" spans="1:11" ht="12.75">
      <c r="A1175" s="61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</row>
    <row r="1176" spans="1:11" ht="12.75">
      <c r="A1176" s="61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</row>
    <row r="1177" spans="1:11" ht="12.75">
      <c r="A1177" s="61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</row>
    <row r="1178" spans="1:11" ht="12.75">
      <c r="A1178" s="61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</row>
    <row r="1179" spans="1:11" ht="12.75">
      <c r="A1179" s="61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</row>
    <row r="1180" spans="1:11" ht="12.75">
      <c r="A1180" s="61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</row>
    <row r="1181" spans="1:11" ht="12.75">
      <c r="A1181" s="61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</row>
    <row r="1182" spans="1:11" ht="12.75">
      <c r="A1182" s="61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</row>
    <row r="1183" spans="1:11" ht="12.75">
      <c r="A1183" s="61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</row>
    <row r="1184" spans="1:11" ht="12.75">
      <c r="A1184" s="61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</row>
    <row r="1185" spans="1:11" ht="12.75">
      <c r="A1185" s="61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</row>
    <row r="1186" spans="1:11" ht="12.75">
      <c r="A1186" s="61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</row>
    <row r="1187" spans="1:11" ht="12.75">
      <c r="A1187" s="61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</row>
    <row r="1188" spans="1:11" ht="12.75">
      <c r="A1188" s="61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</row>
    <row r="1189" spans="1:11" ht="12.75">
      <c r="A1189" s="61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</row>
    <row r="1190" spans="1:11" ht="12.75">
      <c r="A1190" s="61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</row>
    <row r="1191" spans="1:11" ht="12.75">
      <c r="A1191" s="61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</row>
    <row r="1192" spans="1:11" ht="12.75">
      <c r="A1192" s="61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</row>
    <row r="1193" spans="1:11" ht="12.75">
      <c r="A1193" s="61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</row>
    <row r="1194" spans="1:11" ht="12.75">
      <c r="A1194" s="61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</row>
    <row r="1195" spans="1:11" ht="12.75">
      <c r="A1195" s="61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</row>
    <row r="1196" spans="1:11" ht="12.75">
      <c r="A1196" s="61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</row>
    <row r="1197" spans="1:11" ht="12.75">
      <c r="A1197" s="61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</row>
    <row r="1198" spans="1:11" ht="12.75">
      <c r="A1198" s="61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</row>
    <row r="1199" spans="1:11" ht="12.75">
      <c r="A1199" s="61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</row>
    <row r="1200" spans="1:11" ht="12.75">
      <c r="A1200" s="61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</row>
    <row r="1201" spans="1:11" ht="12.75">
      <c r="A1201" s="61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</row>
    <row r="1202" spans="1:11" ht="12.75">
      <c r="A1202" s="61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</row>
    <row r="1203" spans="1:11" ht="12.75">
      <c r="A1203" s="61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</row>
    <row r="1204" spans="1:11" ht="12.75">
      <c r="A1204" s="61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</row>
    <row r="1205" spans="1:11" ht="12.75">
      <c r="A1205" s="61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</row>
    <row r="1206" spans="1:11" ht="12.75">
      <c r="A1206" s="61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</row>
    <row r="1207" spans="1:11" ht="12.75">
      <c r="A1207" s="61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</row>
    <row r="1208" spans="1:11" ht="12.75">
      <c r="A1208" s="61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</row>
    <row r="1209" spans="1:11" ht="12.75">
      <c r="A1209" s="61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</row>
    <row r="1210" spans="1:11" ht="12.75">
      <c r="A1210" s="61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</row>
    <row r="1211" spans="1:11" ht="12.75">
      <c r="A1211" s="61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</row>
    <row r="1212" spans="1:11" ht="12.75">
      <c r="A1212" s="61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</row>
    <row r="1213" spans="1:11" ht="12.75">
      <c r="A1213" s="61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</row>
    <row r="1214" spans="1:11" ht="12.75">
      <c r="A1214" s="61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</row>
    <row r="1215" spans="1:11" ht="12.75">
      <c r="A1215" s="61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</row>
    <row r="1216" spans="1:11" ht="12.75">
      <c r="A1216" s="61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</row>
    <row r="1217" spans="1:11" ht="12.75">
      <c r="A1217" s="61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</row>
    <row r="1218" spans="1:11" ht="12.75">
      <c r="A1218" s="61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</row>
    <row r="1219" spans="1:11" ht="12.75">
      <c r="A1219" s="61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</row>
    <row r="1220" spans="1:11" ht="12.75">
      <c r="A1220" s="61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</row>
    <row r="1221" spans="1:11" ht="12.75">
      <c r="A1221" s="61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</row>
    <row r="1222" spans="1:11" ht="12.75">
      <c r="A1222" s="61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</row>
    <row r="1223" spans="1:11" ht="12.75">
      <c r="A1223" s="61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</row>
    <row r="1224" spans="1:11" ht="12.75">
      <c r="A1224" s="61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</row>
    <row r="1225" spans="1:11" ht="12.75">
      <c r="A1225" s="61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</row>
    <row r="1226" spans="1:11" ht="12.75">
      <c r="A1226" s="61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</row>
    <row r="1227" spans="1:11" ht="12.75">
      <c r="A1227" s="61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</row>
    <row r="1228" spans="1:11" ht="12.75">
      <c r="A1228" s="61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</row>
    <row r="1229" spans="1:11" ht="12.75">
      <c r="A1229" s="61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</row>
    <row r="1230" spans="1:11" ht="12.75">
      <c r="A1230" s="61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</row>
    <row r="1231" spans="1:11" ht="12.75">
      <c r="A1231" s="61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</row>
    <row r="1232" spans="1:11" ht="12.75">
      <c r="A1232" s="61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</row>
    <row r="1233" spans="1:11" ht="12.75">
      <c r="A1233" s="61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</row>
    <row r="1234" spans="1:11" ht="12.75">
      <c r="A1234" s="61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</row>
    <row r="1235" spans="1:11" ht="12.75">
      <c r="A1235" s="61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</row>
    <row r="1236" spans="1:11" ht="12.75">
      <c r="A1236" s="61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</row>
    <row r="1237" spans="1:11" ht="12.75">
      <c r="A1237" s="61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</row>
    <row r="1238" spans="1:11" ht="12.75">
      <c r="A1238" s="61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</row>
    <row r="1239" spans="1:11" ht="12.75">
      <c r="A1239" s="61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</row>
    <row r="1240" spans="1:11" ht="12.75">
      <c r="A1240" s="61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</row>
    <row r="1241" spans="1:11" ht="12.75">
      <c r="A1241" s="61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</row>
    <row r="1242" spans="1:11" ht="12.75">
      <c r="A1242" s="61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</row>
    <row r="1243" spans="1:11" ht="12.75">
      <c r="A1243" s="61"/>
      <c r="B1243" s="62"/>
      <c r="C1243" s="62"/>
      <c r="D1243" s="62"/>
      <c r="E1243" s="62"/>
      <c r="F1243" s="62"/>
      <c r="G1243" s="62"/>
      <c r="H1243" s="62"/>
      <c r="I1243" s="62"/>
      <c r="J1243" s="62"/>
      <c r="K1243" s="62"/>
    </row>
    <row r="1244" spans="1:11" ht="12.75">
      <c r="A1244" s="61"/>
      <c r="B1244" s="62"/>
      <c r="C1244" s="62"/>
      <c r="D1244" s="62"/>
      <c r="E1244" s="62"/>
      <c r="F1244" s="62"/>
      <c r="G1244" s="62"/>
      <c r="H1244" s="62"/>
      <c r="I1244" s="62"/>
      <c r="J1244" s="62"/>
      <c r="K1244" s="62"/>
    </row>
    <row r="1245" spans="1:11" ht="12.75">
      <c r="A1245" s="61"/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</row>
    <row r="1246" spans="1:11" ht="12.75">
      <c r="A1246" s="61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</row>
    <row r="1247" spans="1:11" ht="12.75">
      <c r="A1247" s="61"/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</row>
    <row r="1248" spans="1:11" ht="12.75">
      <c r="A1248" s="61"/>
      <c r="B1248" s="62"/>
      <c r="C1248" s="62"/>
      <c r="D1248" s="62"/>
      <c r="E1248" s="62"/>
      <c r="F1248" s="62"/>
      <c r="G1248" s="62"/>
      <c r="H1248" s="62"/>
      <c r="I1248" s="62"/>
      <c r="J1248" s="62"/>
      <c r="K1248" s="62"/>
    </row>
    <row r="1249" spans="1:11" ht="12.75">
      <c r="A1249" s="61"/>
      <c r="B1249" s="62"/>
      <c r="C1249" s="62"/>
      <c r="D1249" s="62"/>
      <c r="E1249" s="62"/>
      <c r="F1249" s="62"/>
      <c r="G1249" s="62"/>
      <c r="H1249" s="62"/>
      <c r="I1249" s="62"/>
      <c r="J1249" s="62"/>
      <c r="K1249" s="62"/>
    </row>
    <row r="1250" spans="1:11" ht="12.75">
      <c r="A1250" s="61"/>
      <c r="B1250" s="62"/>
      <c r="C1250" s="62"/>
      <c r="D1250" s="62"/>
      <c r="E1250" s="62"/>
      <c r="F1250" s="62"/>
      <c r="G1250" s="62"/>
      <c r="H1250" s="62"/>
      <c r="I1250" s="62"/>
      <c r="J1250" s="62"/>
      <c r="K1250" s="62"/>
    </row>
    <row r="1251" spans="1:11" ht="12.75">
      <c r="A1251" s="61"/>
      <c r="B1251" s="62"/>
      <c r="C1251" s="62"/>
      <c r="D1251" s="62"/>
      <c r="E1251" s="62"/>
      <c r="F1251" s="62"/>
      <c r="G1251" s="62"/>
      <c r="H1251" s="62"/>
      <c r="I1251" s="62"/>
      <c r="J1251" s="62"/>
      <c r="K1251" s="62"/>
    </row>
    <row r="1252" spans="1:11" ht="12.75">
      <c r="A1252" s="61"/>
      <c r="B1252" s="62"/>
      <c r="C1252" s="62"/>
      <c r="D1252" s="62"/>
      <c r="E1252" s="62"/>
      <c r="F1252" s="62"/>
      <c r="G1252" s="62"/>
      <c r="H1252" s="62"/>
      <c r="I1252" s="62"/>
      <c r="J1252" s="62"/>
      <c r="K1252" s="62"/>
    </row>
    <row r="1253" spans="1:11" ht="12.75">
      <c r="A1253" s="61"/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</row>
    <row r="1254" spans="1:11" ht="12.75">
      <c r="A1254" s="61"/>
      <c r="B1254" s="62"/>
      <c r="C1254" s="62"/>
      <c r="D1254" s="62"/>
      <c r="E1254" s="62"/>
      <c r="F1254" s="62"/>
      <c r="G1254" s="62"/>
      <c r="H1254" s="62"/>
      <c r="I1254" s="62"/>
      <c r="J1254" s="62"/>
      <c r="K1254" s="62"/>
    </row>
    <row r="1255" spans="1:11" ht="12.75">
      <c r="A1255" s="61"/>
      <c r="B1255" s="62"/>
      <c r="C1255" s="62"/>
      <c r="D1255" s="62"/>
      <c r="E1255" s="62"/>
      <c r="F1255" s="62"/>
      <c r="G1255" s="62"/>
      <c r="H1255" s="62"/>
      <c r="I1255" s="62"/>
      <c r="J1255" s="62"/>
      <c r="K1255" s="62"/>
    </row>
    <row r="1256" spans="1:11" ht="12.75">
      <c r="A1256" s="61"/>
      <c r="B1256" s="62"/>
      <c r="C1256" s="62"/>
      <c r="D1256" s="62"/>
      <c r="E1256" s="62"/>
      <c r="F1256" s="62"/>
      <c r="G1256" s="62"/>
      <c r="H1256" s="62"/>
      <c r="I1256" s="62"/>
      <c r="J1256" s="62"/>
      <c r="K1256" s="62"/>
    </row>
    <row r="1257" spans="1:11" ht="12.75">
      <c r="A1257" s="61"/>
      <c r="B1257" s="62"/>
      <c r="C1257" s="62"/>
      <c r="D1257" s="62"/>
      <c r="E1257" s="62"/>
      <c r="F1257" s="62"/>
      <c r="G1257" s="62"/>
      <c r="H1257" s="62"/>
      <c r="I1257" s="62"/>
      <c r="J1257" s="62"/>
      <c r="K1257" s="62"/>
    </row>
    <row r="1258" spans="1:11" ht="12.75">
      <c r="A1258" s="61"/>
      <c r="B1258" s="62"/>
      <c r="C1258" s="62"/>
      <c r="D1258" s="62"/>
      <c r="E1258" s="62"/>
      <c r="F1258" s="62"/>
      <c r="G1258" s="62"/>
      <c r="H1258" s="62"/>
      <c r="I1258" s="62"/>
      <c r="J1258" s="62"/>
      <c r="K1258" s="62"/>
    </row>
    <row r="1259" spans="1:11" ht="12.75">
      <c r="A1259" s="61"/>
      <c r="B1259" s="62"/>
      <c r="C1259" s="62"/>
      <c r="D1259" s="62"/>
      <c r="E1259" s="62"/>
      <c r="F1259" s="62"/>
      <c r="G1259" s="62"/>
      <c r="H1259" s="62"/>
      <c r="I1259" s="62"/>
      <c r="J1259" s="62"/>
      <c r="K1259" s="62"/>
    </row>
    <row r="1260" spans="1:11" ht="12.75">
      <c r="A1260" s="61"/>
      <c r="B1260" s="62"/>
      <c r="C1260" s="62"/>
      <c r="D1260" s="62"/>
      <c r="E1260" s="62"/>
      <c r="F1260" s="62"/>
      <c r="G1260" s="62"/>
      <c r="H1260" s="62"/>
      <c r="I1260" s="62"/>
      <c r="J1260" s="62"/>
      <c r="K1260" s="62"/>
    </row>
    <row r="1261" spans="1:11" ht="12.75">
      <c r="A1261" s="61"/>
      <c r="B1261" s="62"/>
      <c r="C1261" s="62"/>
      <c r="D1261" s="62"/>
      <c r="E1261" s="62"/>
      <c r="F1261" s="62"/>
      <c r="G1261" s="62"/>
      <c r="H1261" s="62"/>
      <c r="I1261" s="62"/>
      <c r="J1261" s="62"/>
      <c r="K1261" s="62"/>
    </row>
    <row r="1262" spans="1:11" ht="12.75">
      <c r="A1262" s="61"/>
      <c r="B1262" s="62"/>
      <c r="C1262" s="62"/>
      <c r="D1262" s="62"/>
      <c r="E1262" s="62"/>
      <c r="F1262" s="62"/>
      <c r="G1262" s="62"/>
      <c r="H1262" s="62"/>
      <c r="I1262" s="62"/>
      <c r="J1262" s="62"/>
      <c r="K1262" s="62"/>
    </row>
    <row r="1263" spans="1:11" ht="12.75">
      <c r="A1263" s="61"/>
      <c r="B1263" s="62"/>
      <c r="C1263" s="62"/>
      <c r="D1263" s="62"/>
      <c r="E1263" s="62"/>
      <c r="F1263" s="62"/>
      <c r="G1263" s="62"/>
      <c r="H1263" s="62"/>
      <c r="I1263" s="62"/>
      <c r="J1263" s="62"/>
      <c r="K1263" s="62"/>
    </row>
    <row r="1264" spans="1:11" ht="12.75">
      <c r="A1264" s="61"/>
      <c r="B1264" s="62"/>
      <c r="C1264" s="62"/>
      <c r="D1264" s="62"/>
      <c r="E1264" s="62"/>
      <c r="F1264" s="62"/>
      <c r="G1264" s="62"/>
      <c r="H1264" s="62"/>
      <c r="I1264" s="62"/>
      <c r="J1264" s="62"/>
      <c r="K1264" s="62"/>
    </row>
    <row r="1265" spans="1:11" ht="12.75">
      <c r="A1265" s="61"/>
      <c r="B1265" s="62"/>
      <c r="C1265" s="62"/>
      <c r="D1265" s="62"/>
      <c r="E1265" s="62"/>
      <c r="F1265" s="62"/>
      <c r="G1265" s="62"/>
      <c r="H1265" s="62"/>
      <c r="I1265" s="62"/>
      <c r="J1265" s="62"/>
      <c r="K1265" s="62"/>
    </row>
    <row r="1266" spans="1:11" ht="12.75">
      <c r="A1266" s="61"/>
      <c r="B1266" s="62"/>
      <c r="C1266" s="62"/>
      <c r="D1266" s="62"/>
      <c r="E1266" s="62"/>
      <c r="F1266" s="62"/>
      <c r="G1266" s="62"/>
      <c r="H1266" s="62"/>
      <c r="I1266" s="62"/>
      <c r="J1266" s="62"/>
      <c r="K1266" s="62"/>
    </row>
    <row r="1267" spans="1:11" ht="12.75">
      <c r="A1267" s="61"/>
      <c r="B1267" s="62"/>
      <c r="C1267" s="62"/>
      <c r="D1267" s="62"/>
      <c r="E1267" s="62"/>
      <c r="F1267" s="62"/>
      <c r="G1267" s="62"/>
      <c r="H1267" s="62"/>
      <c r="I1267" s="62"/>
      <c r="J1267" s="62"/>
      <c r="K1267" s="62"/>
    </row>
    <row r="1268" spans="1:11" ht="12.75">
      <c r="A1268" s="61"/>
      <c r="B1268" s="62"/>
      <c r="C1268" s="62"/>
      <c r="D1268" s="62"/>
      <c r="E1268" s="62"/>
      <c r="F1268" s="62"/>
      <c r="G1268" s="62"/>
      <c r="H1268" s="62"/>
      <c r="I1268" s="62"/>
      <c r="J1268" s="62"/>
      <c r="K1268" s="62"/>
    </row>
    <row r="1269" spans="1:11" ht="12.75">
      <c r="A1269" s="61"/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</row>
    <row r="1270" spans="1:11" ht="12.75">
      <c r="A1270" s="61"/>
      <c r="B1270" s="62"/>
      <c r="C1270" s="62"/>
      <c r="D1270" s="62"/>
      <c r="E1270" s="62"/>
      <c r="F1270" s="62"/>
      <c r="G1270" s="62"/>
      <c r="H1270" s="62"/>
      <c r="I1270" s="62"/>
      <c r="J1270" s="62"/>
      <c r="K1270" s="62"/>
    </row>
    <row r="1271" spans="1:11" ht="12.75">
      <c r="A1271" s="61"/>
      <c r="B1271" s="62"/>
      <c r="C1271" s="62"/>
      <c r="D1271" s="62"/>
      <c r="E1271" s="62"/>
      <c r="F1271" s="62"/>
      <c r="G1271" s="62"/>
      <c r="H1271" s="62"/>
      <c r="I1271" s="62"/>
      <c r="J1271" s="62"/>
      <c r="K1271" s="62"/>
    </row>
    <row r="1272" spans="1:11" ht="12.75">
      <c r="A1272" s="61"/>
      <c r="B1272" s="62"/>
      <c r="C1272" s="62"/>
      <c r="D1272" s="62"/>
      <c r="E1272" s="62"/>
      <c r="F1272" s="62"/>
      <c r="G1272" s="62"/>
      <c r="H1272" s="62"/>
      <c r="I1272" s="62"/>
      <c r="J1272" s="62"/>
      <c r="K1272" s="62"/>
    </row>
    <row r="1273" spans="1:11" ht="12.75">
      <c r="A1273" s="61"/>
      <c r="B1273" s="62"/>
      <c r="C1273" s="62"/>
      <c r="D1273" s="62"/>
      <c r="E1273" s="62"/>
      <c r="F1273" s="62"/>
      <c r="G1273" s="62"/>
      <c r="H1273" s="62"/>
      <c r="I1273" s="62"/>
      <c r="J1273" s="62"/>
      <c r="K1273" s="62"/>
    </row>
    <row r="1274" spans="1:11" ht="12.75">
      <c r="A1274" s="61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</row>
    <row r="1275" spans="1:11" ht="12.75">
      <c r="A1275" s="61"/>
      <c r="B1275" s="62"/>
      <c r="C1275" s="62"/>
      <c r="D1275" s="62"/>
      <c r="E1275" s="62"/>
      <c r="F1275" s="62"/>
      <c r="G1275" s="62"/>
      <c r="H1275" s="62"/>
      <c r="I1275" s="62"/>
      <c r="J1275" s="62"/>
      <c r="K1275" s="62"/>
    </row>
    <row r="1276" spans="1:11" ht="12.75">
      <c r="A1276" s="61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</row>
    <row r="1277" spans="1:11" ht="12.75">
      <c r="A1277" s="61"/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</row>
    <row r="1278" spans="1:11" ht="12.75">
      <c r="A1278" s="61"/>
      <c r="B1278" s="62"/>
      <c r="C1278" s="62"/>
      <c r="D1278" s="62"/>
      <c r="E1278" s="62"/>
      <c r="F1278" s="62"/>
      <c r="G1278" s="62"/>
      <c r="H1278" s="62"/>
      <c r="I1278" s="62"/>
      <c r="J1278" s="62"/>
      <c r="K1278" s="62"/>
    </row>
    <row r="1279" spans="1:11" ht="12.75">
      <c r="A1279" s="61"/>
      <c r="B1279" s="62"/>
      <c r="C1279" s="62"/>
      <c r="D1279" s="62"/>
      <c r="E1279" s="62"/>
      <c r="F1279" s="62"/>
      <c r="G1279" s="62"/>
      <c r="H1279" s="62"/>
      <c r="I1279" s="62"/>
      <c r="J1279" s="62"/>
      <c r="K1279" s="62"/>
    </row>
    <row r="1280" spans="1:11" ht="12.75">
      <c r="A1280" s="61"/>
      <c r="B1280" s="62"/>
      <c r="C1280" s="62"/>
      <c r="D1280" s="62"/>
      <c r="E1280" s="62"/>
      <c r="F1280" s="62"/>
      <c r="G1280" s="62"/>
      <c r="H1280" s="62"/>
      <c r="I1280" s="62"/>
      <c r="J1280" s="62"/>
      <c r="K1280" s="62"/>
    </row>
    <row r="1281" spans="1:11" ht="12.75">
      <c r="A1281" s="61"/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</row>
    <row r="1282" spans="1:11" ht="12.75">
      <c r="A1282" s="61"/>
      <c r="B1282" s="62"/>
      <c r="C1282" s="62"/>
      <c r="D1282" s="62"/>
      <c r="E1282" s="62"/>
      <c r="F1282" s="62"/>
      <c r="G1282" s="62"/>
      <c r="H1282" s="62"/>
      <c r="I1282" s="62"/>
      <c r="J1282" s="62"/>
      <c r="K1282" s="62"/>
    </row>
    <row r="1283" spans="1:11" ht="12.75">
      <c r="A1283" s="61"/>
      <c r="B1283" s="62"/>
      <c r="C1283" s="62"/>
      <c r="D1283" s="62"/>
      <c r="E1283" s="62"/>
      <c r="F1283" s="62"/>
      <c r="G1283" s="62"/>
      <c r="H1283" s="62"/>
      <c r="I1283" s="62"/>
      <c r="J1283" s="62"/>
      <c r="K1283" s="62"/>
    </row>
    <row r="1284" spans="1:11" ht="12.75">
      <c r="A1284" s="61"/>
      <c r="B1284" s="62"/>
      <c r="C1284" s="62"/>
      <c r="D1284" s="62"/>
      <c r="E1284" s="62"/>
      <c r="F1284" s="62"/>
      <c r="G1284" s="62"/>
      <c r="H1284" s="62"/>
      <c r="I1284" s="62"/>
      <c r="J1284" s="62"/>
      <c r="K1284" s="62"/>
    </row>
    <row r="1285" spans="1:11" ht="12.75">
      <c r="A1285" s="61"/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</row>
    <row r="1286" spans="1:11" ht="12.75">
      <c r="A1286" s="61"/>
      <c r="B1286" s="62"/>
      <c r="C1286" s="62"/>
      <c r="D1286" s="62"/>
      <c r="E1286" s="62"/>
      <c r="F1286" s="62"/>
      <c r="G1286" s="62"/>
      <c r="H1286" s="62"/>
      <c r="I1286" s="62"/>
      <c r="J1286" s="62"/>
      <c r="K1286" s="62"/>
    </row>
    <row r="1287" spans="1:11" ht="12.75">
      <c r="A1287" s="61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</row>
    <row r="1288" spans="1:11" ht="12.75">
      <c r="A1288" s="61"/>
      <c r="B1288" s="62"/>
      <c r="C1288" s="62"/>
      <c r="D1288" s="62"/>
      <c r="E1288" s="62"/>
      <c r="F1288" s="62"/>
      <c r="G1288" s="62"/>
      <c r="H1288" s="62"/>
      <c r="I1288" s="62"/>
      <c r="J1288" s="62"/>
      <c r="K1288" s="62"/>
    </row>
    <row r="1289" spans="1:11" ht="12.75">
      <c r="A1289" s="61"/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</row>
    <row r="1290" spans="1:11" ht="12.75">
      <c r="A1290" s="61"/>
      <c r="B1290" s="62"/>
      <c r="C1290" s="62"/>
      <c r="D1290" s="62"/>
      <c r="E1290" s="62"/>
      <c r="F1290" s="62"/>
      <c r="G1290" s="62"/>
      <c r="H1290" s="62"/>
      <c r="I1290" s="62"/>
      <c r="J1290" s="62"/>
      <c r="K1290" s="62"/>
    </row>
    <row r="1291" spans="1:11" ht="12.75">
      <c r="A1291" s="61"/>
      <c r="B1291" s="62"/>
      <c r="C1291" s="62"/>
      <c r="D1291" s="62"/>
      <c r="E1291" s="62"/>
      <c r="F1291" s="62"/>
      <c r="G1291" s="62"/>
      <c r="H1291" s="62"/>
      <c r="I1291" s="62"/>
      <c r="J1291" s="62"/>
      <c r="K1291" s="62"/>
    </row>
    <row r="1292" spans="1:11" ht="12.75">
      <c r="A1292" s="61"/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</row>
    <row r="1293" spans="1:11" ht="12.75">
      <c r="A1293" s="61"/>
      <c r="B1293" s="62"/>
      <c r="C1293" s="62"/>
      <c r="D1293" s="62"/>
      <c r="E1293" s="62"/>
      <c r="F1293" s="62"/>
      <c r="G1293" s="62"/>
      <c r="H1293" s="62"/>
      <c r="I1293" s="62"/>
      <c r="J1293" s="62"/>
      <c r="K1293" s="62"/>
    </row>
    <row r="1294" spans="1:11" ht="12.75">
      <c r="A1294" s="61"/>
      <c r="B1294" s="62"/>
      <c r="C1294" s="62"/>
      <c r="D1294" s="62"/>
      <c r="E1294" s="62"/>
      <c r="F1294" s="62"/>
      <c r="G1294" s="62"/>
      <c r="H1294" s="62"/>
      <c r="I1294" s="62"/>
      <c r="J1294" s="62"/>
      <c r="K1294" s="62"/>
    </row>
    <row r="1295" spans="1:11" ht="12.75">
      <c r="A1295" s="61"/>
      <c r="B1295" s="62"/>
      <c r="C1295" s="62"/>
      <c r="D1295" s="62"/>
      <c r="E1295" s="62"/>
      <c r="F1295" s="62"/>
      <c r="G1295" s="62"/>
      <c r="H1295" s="62"/>
      <c r="I1295" s="62"/>
      <c r="J1295" s="62"/>
      <c r="K1295" s="62"/>
    </row>
    <row r="1296" spans="1:11" ht="12.75">
      <c r="A1296" s="61"/>
      <c r="B1296" s="62"/>
      <c r="C1296" s="62"/>
      <c r="D1296" s="62"/>
      <c r="E1296" s="62"/>
      <c r="F1296" s="62"/>
      <c r="G1296" s="62"/>
      <c r="H1296" s="62"/>
      <c r="I1296" s="62"/>
      <c r="J1296" s="62"/>
      <c r="K1296" s="62"/>
    </row>
    <row r="1297" spans="1:11" ht="12.75">
      <c r="A1297" s="61"/>
      <c r="B1297" s="62"/>
      <c r="C1297" s="62"/>
      <c r="D1297" s="62"/>
      <c r="E1297" s="62"/>
      <c r="F1297" s="62"/>
      <c r="G1297" s="62"/>
      <c r="H1297" s="62"/>
      <c r="I1297" s="62"/>
      <c r="J1297" s="62"/>
      <c r="K1297" s="62"/>
    </row>
    <row r="1298" spans="1:11" ht="12.75">
      <c r="A1298" s="61"/>
      <c r="B1298" s="62"/>
      <c r="C1298" s="62"/>
      <c r="D1298" s="62"/>
      <c r="E1298" s="62"/>
      <c r="F1298" s="62"/>
      <c r="G1298" s="62"/>
      <c r="H1298" s="62"/>
      <c r="I1298" s="62"/>
      <c r="J1298" s="62"/>
      <c r="K1298" s="62"/>
    </row>
    <row r="1299" spans="1:11" ht="12.75">
      <c r="A1299" s="61"/>
      <c r="B1299" s="62"/>
      <c r="C1299" s="62"/>
      <c r="D1299" s="62"/>
      <c r="E1299" s="62"/>
      <c r="F1299" s="62"/>
      <c r="G1299" s="62"/>
      <c r="H1299" s="62"/>
      <c r="I1299" s="62"/>
      <c r="J1299" s="62"/>
      <c r="K1299" s="62"/>
    </row>
    <row r="1300" spans="1:11" ht="12.75">
      <c r="A1300" s="61"/>
      <c r="B1300" s="62"/>
      <c r="C1300" s="62"/>
      <c r="D1300" s="62"/>
      <c r="E1300" s="62"/>
      <c r="F1300" s="62"/>
      <c r="G1300" s="62"/>
      <c r="H1300" s="62"/>
      <c r="I1300" s="62"/>
      <c r="J1300" s="62"/>
      <c r="K1300" s="62"/>
    </row>
    <row r="1301" spans="1:11" ht="12.75">
      <c r="A1301" s="61"/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</row>
    <row r="1302" spans="1:11" ht="12.75">
      <c r="A1302" s="61"/>
      <c r="B1302" s="62"/>
      <c r="C1302" s="62"/>
      <c r="D1302" s="62"/>
      <c r="E1302" s="62"/>
      <c r="F1302" s="62"/>
      <c r="G1302" s="62"/>
      <c r="H1302" s="62"/>
      <c r="I1302" s="62"/>
      <c r="J1302" s="62"/>
      <c r="K1302" s="62"/>
    </row>
  </sheetData>
  <sheetProtection/>
  <printOptions/>
  <pageMargins left="0" right="0" top="0.4330708661417323" bottom="0.5905511811023623" header="0.1968503937007874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 SM</cp:lastModifiedBy>
  <cp:lastPrinted>2022-11-22T19:21:07Z</cp:lastPrinted>
  <dcterms:modified xsi:type="dcterms:W3CDTF">2022-12-20T10:03:54Z</dcterms:modified>
  <cp:category/>
  <cp:version/>
  <cp:contentType/>
  <cp:contentStatus/>
</cp:coreProperties>
</file>